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5775" windowWidth="19440" windowHeight="7860" firstSheet="1" activeTab="6"/>
  </bookViews>
  <sheets>
    <sheet name="Приложение 2" sheetId="1" r:id="rId1"/>
    <sheet name="Приложение 3" sheetId="2" r:id="rId2"/>
    <sheet name="Приложение 4" sheetId="3" r:id="rId3"/>
    <sheet name="Приложение 5" sheetId="4" r:id="rId4"/>
    <sheet name="Приложение 6" sheetId="5" r:id="rId5"/>
    <sheet name="Приложение 7" sheetId="6" r:id="rId6"/>
    <sheet name="Приложение 8" sheetId="7" r:id="rId7"/>
    <sheet name="Приложение 9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<sst xmlns="http://schemas.openxmlformats.org/spreadsheetml/2006/main" count="420" uniqueCount="166">
  <si>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</si>
  <si>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</si>
  <si>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</si>
  <si>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ФАКТИЧЕСКИЕ СРЕДНИЕ ДАННЫЕ</t>
  </si>
  <si>
    <t>о присоединенных объемах максимальной мощности</t>
  </si>
  <si>
    <t>за 3 предыдущих года по каждому мероприятию</t>
  </si>
  <si>
    <t>Приложение № 6</t>
  </si>
  <si>
    <t>1.</t>
  </si>
  <si>
    <t>2.</t>
  </si>
  <si>
    <t>3.</t>
  </si>
  <si>
    <t>Приложение № 7</t>
  </si>
  <si>
    <t>о длине линий электропередачи и об объемах максимальной</t>
  </si>
  <si>
    <t>мощности построенных объектов за 3 предыдущих года</t>
  </si>
  <si>
    <t>по каждому мероприятию</t>
  </si>
  <si>
    <t>0,4 кВ</t>
  </si>
  <si>
    <t>1—20 кВ</t>
  </si>
  <si>
    <t xml:space="preserve">35 кВ </t>
  </si>
  <si>
    <t>Приложение № 8</t>
  </si>
  <si>
    <t>ИНФОРМАЦИЯ</t>
  </si>
  <si>
    <t>об осуществлении технологического присоединения по договорам,</t>
  </si>
  <si>
    <t>заключенным за текущий год</t>
  </si>
  <si>
    <t>Категория заявителей</t>
  </si>
  <si>
    <t>4.</t>
  </si>
  <si>
    <t>5.</t>
  </si>
  <si>
    <t>6.</t>
  </si>
  <si>
    <t>* Заявители, оплачивающие технологическое присоединение своих энергопринимающих устройств в размере не более 550 рублей.</t>
  </si>
  <si>
    <t>** Заявители —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</si>
  <si>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Приложение № 9</t>
  </si>
  <si>
    <t>о поданных заявках на технологическое присоединение за текущий год</t>
  </si>
  <si>
    <t>Объекты генерации</t>
  </si>
  <si>
    <t>---</t>
  </si>
  <si>
    <t>Строительство пунктов секционирования (распределенных пунктов)</t>
  </si>
  <si>
    <t>Наименование
мероприятий</t>
  </si>
  <si>
    <t>Строительство кабельных линий электропередачи:</t>
  </si>
  <si>
    <t>Строительство воздушных линий электропередачи:</t>
  </si>
  <si>
    <t>Расходы на строительство воздушных и кабельных линий электропередачи на i-м уровне напряжения, фактически построенных за построенных за последние 3 года
(тыс. рублей)</t>
  </si>
  <si>
    <t>Длина воздушных и кабельных линий электропередачи на i-м уровне напряжения, фактически построенных за последние 3 года
(км)</t>
  </si>
  <si>
    <t>Объем максимальной мощности, присоединенной путем строительства воздушных или кабельных линий за последние 3 года
(кВт)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</si>
  <si>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</si>
  <si>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
35 кВ и выше</t>
  </si>
  <si>
    <t>Фактические расходы
на строительство подстанций
за 3 предыдущих года
(тыс. рублей)</t>
  </si>
  <si>
    <t>Объем мощности,
введенной в основные фонды
за 3 предыдущих года
(кВт)</t>
  </si>
  <si>
    <t>Количество договоров
(штук)</t>
  </si>
  <si>
    <t>Максимальная мощность
(кВт)</t>
  </si>
  <si>
    <t>Стоимость договоров
(без НДС)
(тыс. рублей)</t>
  </si>
  <si>
    <t>35 кВ и выше</t>
  </si>
  <si>
    <t>35 кВ
и выше</t>
  </si>
  <si>
    <t xml:space="preserve">До 15 кВт - всего </t>
  </si>
  <si>
    <t>От 15 до 150 кВт - всего</t>
  </si>
  <si>
    <t xml:space="preserve">От 150 кВт до 670 кВт - всего </t>
  </si>
  <si>
    <t>От 670 кВт до 8900 кВт — всего</t>
  </si>
  <si>
    <t>От 8900 кВт - всего</t>
  </si>
  <si>
    <t>в том числе льготная категория*</t>
  </si>
  <si>
    <t>в том числе по индивидуальному проекту</t>
  </si>
  <si>
    <t>в том числе льготная категория**</t>
  </si>
  <si>
    <t>-</t>
  </si>
  <si>
    <t>От 670 кВт до 8900 кВт - всего</t>
  </si>
  <si>
    <t>Количество заявок
(штук)</t>
  </si>
  <si>
    <t>Приложение N 2</t>
  </si>
  <si>
    <t>к стандартам раскрытия информации</t>
  </si>
  <si>
    <t>субъектами оптового и розничных</t>
  </si>
  <si>
    <t>рынков электрической энергии</t>
  </si>
  <si>
    <t xml:space="preserve">                           ПРОГНОЗНЫЕ СВЕДЕНИЯ</t>
  </si>
  <si>
    <t xml:space="preserve">                о расходах за технологическое присоединение</t>
  </si>
  <si>
    <t xml:space="preserve">               (наименование сетевой организации)</t>
  </si>
  <si>
    <t xml:space="preserve">1. Полное наименование: </t>
  </si>
  <si>
    <t>Муниципальное унитарное приедприятия города Апатиты "Апатитская электросетевая компания"</t>
  </si>
  <si>
    <t xml:space="preserve">2. Сокращенное наименование:  </t>
  </si>
  <si>
    <t>МУП "АЭСК"</t>
  </si>
  <si>
    <t xml:space="preserve">3. Место нахождения: </t>
  </si>
  <si>
    <t xml:space="preserve">4. Адрес юридического лица: </t>
  </si>
  <si>
    <t>5. ИНН</t>
  </si>
  <si>
    <t>5101200830</t>
  </si>
  <si>
    <t>6. КПП</t>
  </si>
  <si>
    <t>7. Ф.И.О. руководителя:</t>
  </si>
  <si>
    <t>Яшенев Олег Валерианович</t>
  </si>
  <si>
    <t>8. Адрес электронной почты:</t>
  </si>
  <si>
    <t>aesk@aesk51.ru</t>
  </si>
  <si>
    <t>9. Контактный телефон</t>
  </si>
  <si>
    <t>(81555) 2-47-37</t>
  </si>
  <si>
    <t xml:space="preserve">10. Факс </t>
  </si>
  <si>
    <t xml:space="preserve">                   СТАНДАРТИЗИРОВАННЫЕ ТАРИФНЫЕ СТАВКИ</t>
  </si>
  <si>
    <t xml:space="preserve">            для расчета платы за технологическое присоединение к территориальным распределительным сетям на уровне</t>
  </si>
  <si>
    <t xml:space="preserve">            напряжения ниже 35 кВ и присоединяемой мощностью менее 8900 кВт</t>
  </si>
  <si>
    <t>Муниципального унитарного предприятия города Апатиты "Апатитская электросетевая компания"</t>
  </si>
  <si>
    <t xml:space="preserve">                           (наименование сетевой организации)</t>
  </si>
  <si>
    <t>Наименование стандартизированных тарифных ставок</t>
  </si>
  <si>
    <t>Единица измерения</t>
  </si>
  <si>
    <t>по временной схеме</t>
  </si>
  <si>
    <r>
      <t>С</t>
    </r>
    <r>
      <rPr>
        <sz val="8"/>
        <color indexed="8"/>
        <rFont val="Times New Roman"/>
        <family val="1"/>
      </rPr>
      <t>1</t>
    </r>
  </si>
  <si>
    <r>
      <t xml:space="preserve"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</t>
    </r>
    <r>
      <rPr>
        <sz val="12"/>
        <color indexed="8"/>
        <rFont val="Times New Roman"/>
        <family val="1"/>
      </rPr>
      <t>пункте 16</t>
    </r>
    <r>
      <rPr>
        <sz val="12"/>
        <color indexed="8"/>
        <rFont val="Times New Roman"/>
        <family val="1"/>
      </rPr>
      <t xml:space="preserve">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</t>
    </r>
    <r>
      <rPr>
        <sz val="12"/>
        <color indexed="8"/>
        <rFont val="Times New Roman"/>
        <family val="1"/>
      </rPr>
      <t>подпунктов "б"</t>
    </r>
    <r>
      <rPr>
        <sz val="12"/>
        <color indexed="8"/>
        <rFont val="Times New Roman"/>
        <family val="1"/>
      </rPr>
      <t xml:space="preserve"> и </t>
    </r>
    <r>
      <rPr>
        <sz val="12"/>
        <color indexed="8"/>
        <rFont val="Times New Roman"/>
        <family val="1"/>
      </rPr>
      <t>"в" пункта 16</t>
    </r>
    <r>
      <rPr>
        <sz val="12"/>
        <color indexed="8"/>
        <rFont val="Times New Roman"/>
        <family val="1"/>
      </rPr>
      <t>, в расчете на 1 кВт максимальной мощности</t>
    </r>
  </si>
  <si>
    <t>руб./кВт</t>
  </si>
  <si>
    <r>
      <t>С</t>
    </r>
    <r>
      <rPr>
        <sz val="8"/>
        <color indexed="8"/>
        <rFont val="Times New Roman"/>
        <family val="1"/>
      </rPr>
      <t>1.1</t>
    </r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</si>
  <si>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</si>
  <si>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r>
      <t>С</t>
    </r>
    <r>
      <rPr>
        <sz val="8"/>
        <color indexed="8"/>
        <rFont val="Times New Roman"/>
        <family val="1"/>
      </rPr>
      <t>1.2</t>
    </r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</si>
  <si>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</si>
  <si>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r>
      <t>С</t>
    </r>
    <r>
      <rPr>
        <sz val="8"/>
        <color indexed="8"/>
        <rFont val="Times New Roman"/>
        <family val="1"/>
      </rPr>
      <t>1.3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</si>
  <si>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</si>
  <si>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r>
      <t>С</t>
    </r>
    <r>
      <rPr>
        <sz val="8"/>
        <color indexed="8"/>
        <rFont val="Times New Roman"/>
        <family val="1"/>
      </rPr>
      <t>1.4</t>
    </r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</si>
  <si>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</si>
  <si>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t>рублей/км</t>
  </si>
  <si>
    <r>
      <rPr>
        <sz val="11"/>
        <color indexed="8"/>
        <rFont val="Times New Roman"/>
        <family val="1"/>
      </rPr>
      <t>С</t>
    </r>
    <r>
      <rPr>
        <sz val="8"/>
        <color indexed="8"/>
        <rFont val="Times New Roman"/>
        <family val="1"/>
      </rPr>
      <t>3,0,4кВ</t>
    </r>
    <r>
      <rPr>
        <sz val="11"/>
        <color indexed="8"/>
        <rFont val="Times New Roman"/>
        <family val="1"/>
      </rPr>
      <t>*</t>
    </r>
  </si>
  <si>
    <t>руб./км</t>
  </si>
  <si>
    <r>
      <t>* Ставки платы  C</t>
    </r>
    <r>
      <rPr>
        <sz val="8"/>
        <color indexed="8"/>
        <rFont val="Times New Roman"/>
        <family val="1"/>
      </rPr>
      <t>2,i</t>
    </r>
    <r>
      <rPr>
        <sz val="11"/>
        <color indexed="8"/>
        <rFont val="Times New Roman"/>
        <family val="1"/>
      </rPr>
      <t>, C</t>
    </r>
    <r>
      <rPr>
        <sz val="8"/>
        <color indexed="8"/>
        <rFont val="Times New Roman"/>
        <family val="1"/>
      </rPr>
      <t>3,i</t>
    </r>
    <r>
      <rPr>
        <sz val="11"/>
        <color indexed="8"/>
        <rFont val="Times New Roman"/>
        <family val="1"/>
      </rPr>
      <t>, C</t>
    </r>
    <r>
      <rPr>
        <sz val="8"/>
        <color indexed="8"/>
        <rFont val="Times New Roman"/>
        <family val="1"/>
      </rPr>
      <t xml:space="preserve">4,i </t>
    </r>
    <r>
      <rPr>
        <sz val="11"/>
        <color indexed="8"/>
        <rFont val="Times New Roman"/>
        <family val="1"/>
      </rPr>
      <t xml:space="preserve">  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</si>
  <si>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Приложение N 4</t>
  </si>
  <si>
    <t>Расходы на мероприятия, осуществляемые при технологическом присоединении</t>
  </si>
  <si>
    <t>Наименование мероприятий</t>
  </si>
  <si>
    <t>Распределение необходимой валовой выручки*</t>
  </si>
  <si>
    <t>Объем максимальной мощности (кВт)</t>
  </si>
  <si>
    <t>Ставки для расчета платы по каждому мероприятию (рублей/кВт) (без учета НДС)</t>
  </si>
  <si>
    <t>(рублей)</t>
  </si>
  <si>
    <t>Подготовка и выдача сетевой организацией технических условий заявителю:</t>
  </si>
  <si>
    <t>по постоянной схеме</t>
  </si>
  <si>
    <t>Разработка сетевой организацией проектной документации по строительству "последней мили"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</si>
  <si>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</si>
  <si>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</si>
  <si>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</si>
  <si>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Проверка сетевой организацией выполнения заявителем технических условий:</t>
  </si>
  <si>
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заявителя:</t>
  </si>
  <si>
    <t>Фактические действия по присоединению и обеспечению работы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электрической сети:</t>
  </si>
  <si>
    <t>______________________________</t>
  </si>
  <si>
    <t>* Согласно приложению N 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</si>
  <si>
    <t>Приложение N 5</t>
  </si>
  <si>
    <t>Расчет</t>
  </si>
  <si>
    <t>необходимой валовой выручки сетевой организации на технологическое присоединение</t>
  </si>
  <si>
    <t>(тыс. рублей)</t>
  </si>
  <si>
    <t>Показатели</t>
  </si>
  <si>
    <t>Расходы на выполнение мероприятий по технологическому присоединению - всего</t>
  </si>
  <si>
    <t>в том числе:</t>
  </si>
  <si>
    <t>1.1.</t>
  </si>
  <si>
    <t>вспомогательные материалы</t>
  </si>
  <si>
    <t>1.2.</t>
  </si>
  <si>
    <t>энергия на хозяйственные нужды</t>
  </si>
  <si>
    <t>1.3.</t>
  </si>
  <si>
    <t>оплата труда</t>
  </si>
  <si>
    <t>1.4.</t>
  </si>
  <si>
    <t>отчисления на страховые взносы</t>
  </si>
  <si>
    <t>1.5.</t>
  </si>
  <si>
    <t>прочие расходы - всего</t>
  </si>
  <si>
    <t>из них:</t>
  </si>
  <si>
    <t>работы и услуги производственного 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</si>
  <si>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</si>
  <si>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</si>
  <si>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</si>
  <si>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безопасность</t>
  </si>
  <si>
    <t>расходы на информационное обслуживание, консультационные 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</si>
  <si>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</si>
  <si>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</si>
  <si>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1.6.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</si>
  <si>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</si>
  <si>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</si>
  <si>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</si>
  <si>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</si>
  <si>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</si>
  <si>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электроэнергетики</t>
  </si>
  <si>
    <t>Выпадающие доходы (экономия средств)</t>
  </si>
  <si>
    <t>Итого (размер необходимой валовой выручки)</t>
  </si>
  <si>
    <r>
      <rPr>
        <sz val="11"/>
        <color indexed="8"/>
        <rFont val="Times New Roman"/>
        <family val="1"/>
      </rPr>
      <t>С</t>
    </r>
    <r>
      <rPr>
        <sz val="8"/>
        <color indexed="8"/>
        <rFont val="Times New Roman"/>
        <family val="1"/>
      </rPr>
      <t>2,</t>
    </r>
    <r>
      <rPr>
        <sz val="11"/>
        <color indexed="8"/>
        <rFont val="Times New Roman"/>
        <family val="1"/>
      </rPr>
      <t>0,4кВ</t>
    </r>
  </si>
  <si>
    <t>184209, Мурманская область, г. Апатиты, ул. Строителей, дом 4</t>
  </si>
  <si>
    <t>МУП "АЭСК"  на 2019 год</t>
  </si>
  <si>
    <t>на 2019 год</t>
  </si>
  <si>
    <t>руб. /кВт</t>
  </si>
  <si>
    <t>Стандартизированная тарифная ставка на покрытие расходов сетевой организации на строительство кабельных линий электропередачи на уровне напряжения до 1 кВ с алюминиевыми жилами  согласно Приложению №1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 (Максимальная мощность свыше 150 кВт)</t>
  </si>
  <si>
    <t>Стандартизированная тарифная ставка на покрытие расходов сетевой организации на строительство воздушных линий электропередачи на  уровне напряжения до 1кВ включительно проводом марки СИП  сечением жил свыше 35 мм2 с установкой опор согласно приложению N 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 (Максимальная мощность свыше 150 кВт)</t>
  </si>
  <si>
    <t>Ожидаемые данные за 2018 год</t>
  </si>
  <si>
    <t>Плановые показатели на 2019 год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</si>
</sst>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  <numFmt numFmtId="186" formatCode="0.0000"/>
    <numFmt numFmtId="187" formatCode="0.000"/>
  </numFmts>
  <fonts count="7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8"/>
      <name val="Arial"/>
      <family val="2"/>
    </font>
    <font>
      <b/>
      <sz val="10"/>
      <color indexed="63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9"/>
      <name val="Arial Cyr"/>
      <family val="0"/>
    </font>
    <font>
      <sz val="9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63"/>
      <name val="Times New Roman"/>
      <family val="1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u val="single"/>
      <sz val="10"/>
      <color theme="1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1"/>
      <name val="Arial"/>
      <family val="2"/>
    </font>
    <font>
      <b/>
      <sz val="10"/>
      <color rgb="FF26282F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0"/>
      <name val="Arial Cyr"/>
      <family val="0"/>
    </font>
    <font>
      <b/>
      <sz val="12"/>
      <color rgb="FF000000"/>
      <name val="Times New Roman"/>
      <family val="1"/>
    </font>
    <font>
      <sz val="9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12"/>
      <color rgb="FF26282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8" fillId="0" borderId="0" xfId="0" applyFont="1" applyAlignment="1">
      <alignment/>
    </xf>
    <xf numFmtId="0" fontId="59" fillId="0" borderId="0" xfId="0" applyFont="1" applyAlignment="1">
      <alignment horizontal="right" vertical="center"/>
    </xf>
    <xf numFmtId="0" fontId="60" fillId="0" borderId="0" xfId="42" applyFont="1" applyAlignment="1" applyProtection="1">
      <alignment horizontal="right" vertical="center"/>
      <protection/>
    </xf>
    <xf numFmtId="0" fontId="61" fillId="0" borderId="0" xfId="0" applyFont="1" applyAlignment="1">
      <alignment horizontal="justify" vertical="center"/>
    </xf>
    <xf numFmtId="0" fontId="61" fillId="0" borderId="0" xfId="0" applyFont="1" applyAlignment="1">
      <alignment horizontal="left" vertical="center"/>
    </xf>
    <xf numFmtId="0" fontId="61" fillId="0" borderId="0" xfId="0" applyFont="1" applyAlignment="1">
      <alignment/>
    </xf>
    <xf numFmtId="0" fontId="61" fillId="0" borderId="0" xfId="0" applyFont="1" applyAlignment="1">
      <alignment vertical="center"/>
    </xf>
    <xf numFmtId="0" fontId="62" fillId="0" borderId="0" xfId="0" applyFont="1" applyAlignment="1">
      <alignment/>
    </xf>
    <xf numFmtId="0" fontId="63" fillId="0" borderId="0" xfId="42" applyFont="1" applyAlignment="1" applyProtection="1">
      <alignment/>
      <protection/>
    </xf>
    <xf numFmtId="0" fontId="64" fillId="0" borderId="0" xfId="0" applyFont="1" applyAlignment="1">
      <alignment horizontal="justify" vertical="center"/>
    </xf>
    <xf numFmtId="0" fontId="61" fillId="0" borderId="11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/>
    </xf>
    <xf numFmtId="0" fontId="61" fillId="0" borderId="11" xfId="0" applyFont="1" applyBorder="1" applyAlignment="1">
      <alignment vertical="center" wrapText="1"/>
    </xf>
    <xf numFmtId="3" fontId="61" fillId="0" borderId="11" xfId="0" applyNumberFormat="1" applyFont="1" applyBorder="1" applyAlignment="1">
      <alignment horizontal="center" vertical="center" wrapText="1"/>
    </xf>
    <xf numFmtId="4" fontId="61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61" fillId="0" borderId="13" xfId="0" applyFont="1" applyBorder="1" applyAlignment="1">
      <alignment horizontal="center" vertical="center" wrapText="1"/>
    </xf>
    <xf numFmtId="4" fontId="61" fillId="0" borderId="11" xfId="0" applyNumberFormat="1" applyFont="1" applyBorder="1" applyAlignment="1">
      <alignment horizontal="center" vertical="center" wrapText="1"/>
    </xf>
    <xf numFmtId="0" fontId="61" fillId="0" borderId="13" xfId="0" applyFont="1" applyBorder="1" applyAlignment="1">
      <alignment horizontal="justify" vertical="center" wrapText="1"/>
    </xf>
    <xf numFmtId="0" fontId="61" fillId="0" borderId="11" xfId="0" applyFont="1" applyBorder="1" applyAlignment="1">
      <alignment horizontal="right" vertical="center" wrapText="1"/>
    </xf>
    <xf numFmtId="0" fontId="61" fillId="0" borderId="14" xfId="0" applyFont="1" applyBorder="1" applyAlignment="1">
      <alignment horizontal="justify" vertical="center" wrapText="1"/>
    </xf>
    <xf numFmtId="0" fontId="61" fillId="0" borderId="15" xfId="0" applyFont="1" applyBorder="1" applyAlignment="1">
      <alignment horizontal="right" vertical="center" wrapText="1"/>
    </xf>
    <xf numFmtId="0" fontId="65" fillId="0" borderId="0" xfId="0" applyFont="1" applyAlignment="1">
      <alignment horizontal="right" vertical="center"/>
    </xf>
    <xf numFmtId="0" fontId="61" fillId="0" borderId="11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right" vertical="center" wrapText="1"/>
    </xf>
    <xf numFmtId="4" fontId="61" fillId="0" borderId="11" xfId="0" applyNumberFormat="1" applyFont="1" applyBorder="1" applyAlignment="1">
      <alignment horizontal="justify" vertical="center" wrapText="1"/>
    </xf>
    <xf numFmtId="0" fontId="67" fillId="0" borderId="11" xfId="0" applyFont="1" applyBorder="1" applyAlignment="1">
      <alignment vertical="center" wrapText="1"/>
    </xf>
    <xf numFmtId="4" fontId="67" fillId="0" borderId="11" xfId="0" applyNumberFormat="1" applyFont="1" applyBorder="1" applyAlignment="1">
      <alignment horizontal="center" vertical="center" wrapText="1"/>
    </xf>
    <xf numFmtId="4" fontId="68" fillId="0" borderId="0" xfId="0" applyNumberFormat="1" applyFont="1" applyAlignment="1">
      <alignment/>
    </xf>
    <xf numFmtId="0" fontId="6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3" fontId="61" fillId="33" borderId="11" xfId="0" applyNumberFormat="1" applyFont="1" applyFill="1" applyBorder="1" applyAlignment="1">
      <alignment horizontal="center" vertical="center" wrapText="1"/>
    </xf>
    <xf numFmtId="3" fontId="61" fillId="0" borderId="15" xfId="0" applyNumberFormat="1" applyFont="1" applyBorder="1" applyAlignment="1">
      <alignment horizontal="center" vertical="center" wrapText="1"/>
    </xf>
    <xf numFmtId="4" fontId="61" fillId="0" borderId="15" xfId="0" applyNumberFormat="1" applyFont="1" applyBorder="1" applyAlignment="1">
      <alignment horizontal="center" vertical="center" wrapText="1"/>
    </xf>
    <xf numFmtId="3" fontId="61" fillId="0" borderId="16" xfId="0" applyNumberFormat="1" applyFont="1" applyBorder="1" applyAlignment="1">
      <alignment horizontal="center" vertical="center" wrapText="1"/>
    </xf>
    <xf numFmtId="3" fontId="61" fillId="0" borderId="17" xfId="0" applyNumberFormat="1" applyFont="1" applyBorder="1" applyAlignment="1">
      <alignment horizontal="center" vertical="center" wrapText="1"/>
    </xf>
    <xf numFmtId="0" fontId="69" fillId="0" borderId="0" xfId="0" applyFont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62" fillId="0" borderId="0" xfId="0" applyFont="1" applyAlignment="1">
      <alignment horizontal="left"/>
    </xf>
    <xf numFmtId="0" fontId="71" fillId="0" borderId="0" xfId="0" applyFont="1" applyAlignment="1">
      <alignment horizontal="center" vertical="center"/>
    </xf>
    <xf numFmtId="0" fontId="58" fillId="0" borderId="0" xfId="0" applyFont="1" applyAlignment="1">
      <alignment horizontal="left" vertical="center" wrapText="1"/>
    </xf>
    <xf numFmtId="0" fontId="61" fillId="0" borderId="11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0" fontId="61" fillId="0" borderId="22" xfId="0" applyFont="1" applyBorder="1" applyAlignment="1">
      <alignment horizontal="center" vertical="center" wrapText="1"/>
    </xf>
    <xf numFmtId="0" fontId="61" fillId="0" borderId="23" xfId="0" applyFont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72" fillId="0" borderId="0" xfId="0" applyFont="1" applyAlignment="1">
      <alignment horizontal="center" vertical="center"/>
    </xf>
    <xf numFmtId="0" fontId="61" fillId="0" borderId="25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61" fillId="0" borderId="26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40" fillId="0" borderId="0" xfId="0" applyFont="1" applyAlignment="1">
      <alignment horizontal="left" wrapText="1"/>
    </xf>
    <xf numFmtId="0" fontId="61" fillId="0" borderId="0" xfId="0" applyFont="1" applyAlignment="1">
      <alignment horizontal="right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30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3" fillId="0" borderId="31" xfId="0" applyFont="1" applyBorder="1" applyAlignment="1" quotePrefix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33" xfId="0" applyFont="1" applyBorder="1" applyAlignment="1" quotePrefix="1">
      <alignment horizontal="center" vertical="center"/>
    </xf>
    <xf numFmtId="0" fontId="3" fillId="0" borderId="35" xfId="0" applyFont="1" applyBorder="1" applyAlignment="1">
      <alignment horizontal="left" wrapText="1"/>
    </xf>
    <xf numFmtId="0" fontId="3" fillId="0" borderId="36" xfId="0" applyFont="1" applyBorder="1" applyAlignment="1">
      <alignment horizontal="left" wrapText="1"/>
    </xf>
    <xf numFmtId="0" fontId="3" fillId="0" borderId="37" xfId="0" applyFont="1" applyBorder="1" applyAlignment="1">
      <alignment horizontal="left" wrapText="1"/>
    </xf>
    <xf numFmtId="0" fontId="3" fillId="0" borderId="19" xfId="0" applyFont="1" applyBorder="1" applyAlignment="1">
      <alignment horizontal="left" indent="1"/>
    </xf>
    <xf numFmtId="0" fontId="3" fillId="0" borderId="38" xfId="0" applyFont="1" applyBorder="1" applyAlignment="1">
      <alignment horizontal="left" indent="1"/>
    </xf>
    <xf numFmtId="0" fontId="3" fillId="0" borderId="39" xfId="0" applyFont="1" applyBorder="1" applyAlignment="1">
      <alignment horizontal="center" vertical="top"/>
    </xf>
    <xf numFmtId="0" fontId="3" fillId="0" borderId="36" xfId="0" applyFont="1" applyBorder="1" applyAlignment="1">
      <alignment horizontal="center" vertical="top"/>
    </xf>
    <xf numFmtId="0" fontId="3" fillId="0" borderId="40" xfId="0" applyFont="1" applyBorder="1" applyAlignment="1">
      <alignment horizontal="center" vertical="top"/>
    </xf>
    <xf numFmtId="0" fontId="3" fillId="0" borderId="41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3" fillId="0" borderId="42" xfId="0" applyFont="1" applyBorder="1" applyAlignment="1">
      <alignment horizontal="center" vertical="top"/>
    </xf>
    <xf numFmtId="0" fontId="3" fillId="0" borderId="43" xfId="0" applyFont="1" applyBorder="1" applyAlignment="1">
      <alignment horizontal="center" vertical="top"/>
    </xf>
    <xf numFmtId="0" fontId="3" fillId="0" borderId="44" xfId="0" applyFont="1" applyBorder="1" applyAlignment="1">
      <alignment horizontal="center" vertical="top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5" xfId="0" applyFont="1" applyBorder="1" applyAlignment="1">
      <alignment horizontal="left" indent="1"/>
    </xf>
    <xf numFmtId="0" fontId="3" fillId="0" borderId="46" xfId="0" applyFont="1" applyBorder="1" applyAlignment="1">
      <alignment horizontal="left" inden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2" fontId="3" fillId="33" borderId="23" xfId="0" applyNumberFormat="1" applyFont="1" applyFill="1" applyBorder="1" applyAlignment="1">
      <alignment horizontal="center"/>
    </xf>
    <xf numFmtId="2" fontId="3" fillId="33" borderId="19" xfId="0" applyNumberFormat="1" applyFont="1" applyFill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39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1" fontId="8" fillId="0" borderId="31" xfId="0" applyNumberFormat="1" applyFont="1" applyBorder="1" applyAlignment="1">
      <alignment horizontal="center" vertical="center"/>
    </xf>
    <xf numFmtId="1" fontId="8" fillId="0" borderId="32" xfId="0" applyNumberFormat="1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1" xfId="0" applyFont="1" applyBorder="1" applyAlignment="1">
      <alignment horizontal="left" vertical="top" wrapText="1"/>
    </xf>
    <xf numFmtId="0" fontId="8" fillId="0" borderId="32" xfId="0" applyFont="1" applyBorder="1" applyAlignment="1">
      <alignment horizontal="left" vertical="top" wrapText="1"/>
    </xf>
    <xf numFmtId="1" fontId="8" fillId="0" borderId="33" xfId="0" applyNumberFormat="1" applyFont="1" applyBorder="1" applyAlignment="1">
      <alignment horizontal="center" vertical="center"/>
    </xf>
    <xf numFmtId="1" fontId="8" fillId="0" borderId="15" xfId="0" applyNumberFormat="1" applyFont="1" applyBorder="1" applyAlignment="1">
      <alignment horizontal="center" vertical="center"/>
    </xf>
    <xf numFmtId="1" fontId="8" fillId="0" borderId="14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top" wrapText="1" indent="1"/>
    </xf>
    <xf numFmtId="0" fontId="8" fillId="0" borderId="17" xfId="0" applyFont="1" applyBorder="1" applyAlignment="1">
      <alignment horizontal="left" vertical="top" wrapText="1" indent="1"/>
    </xf>
    <xf numFmtId="0" fontId="8" fillId="0" borderId="2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49" xfId="0" applyFont="1" applyBorder="1" applyAlignment="1">
      <alignment horizontal="left" vertical="center" wrapText="1"/>
    </xf>
    <xf numFmtId="0" fontId="8" fillId="0" borderId="50" xfId="0" applyFont="1" applyBorder="1" applyAlignment="1">
      <alignment horizontal="left" vertical="center" wrapText="1"/>
    </xf>
    <xf numFmtId="0" fontId="8" fillId="0" borderId="51" xfId="0" applyFont="1" applyBorder="1" applyAlignment="1">
      <alignment horizontal="left" vertical="center" wrapText="1"/>
    </xf>
    <xf numFmtId="1" fontId="8" fillId="0" borderId="25" xfId="0" applyNumberFormat="1" applyFont="1" applyBorder="1" applyAlignment="1">
      <alignment horizontal="center" vertical="center"/>
    </xf>
    <xf numFmtId="1" fontId="8" fillId="0" borderId="12" xfId="0" applyNumberFormat="1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1" fontId="8" fillId="0" borderId="26" xfId="0" applyNumberFormat="1" applyFont="1" applyBorder="1" applyAlignment="1">
      <alignment horizontal="center" vertical="center"/>
    </xf>
    <xf numFmtId="2" fontId="8" fillId="0" borderId="25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top" wrapText="1"/>
    </xf>
    <xf numFmtId="0" fontId="8" fillId="0" borderId="26" xfId="0" applyFont="1" applyBorder="1" applyAlignment="1">
      <alignment horizontal="left" vertical="top" wrapText="1"/>
    </xf>
    <xf numFmtId="2" fontId="8" fillId="0" borderId="14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185" fontId="8" fillId="0" borderId="25" xfId="0" applyNumberFormat="1" applyFont="1" applyBorder="1" applyAlignment="1">
      <alignment horizontal="center" vertical="center"/>
    </xf>
    <xf numFmtId="185" fontId="8" fillId="0" borderId="12" xfId="0" applyNumberFormat="1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37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hugunova\Documents\2018%20&#1075;&#1086;&#1076;\&#1058;&#1040;&#1056;&#1048;&#1060;%20&#1090;&#1077;&#1093;&#1085;&#1086;&#1083;&#1086;&#1075;&#1080;&#1095;&#1077;&#1089;&#1082;&#1086;&#1077;%20&#1087;&#1088;&#1080;&#1089;&#1086;&#1077;&#1076;&#1080;&#1085;&#1077;&#1085;&#1080;&#1077;%202019\&#1058;&#1055;%20&#1040;&#1069;&#1057;&#1050;%202019%20&#1056;&#1040;&#1057;&#1063;&#1045;&#105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ыпадающие до 15"/>
      <sheetName val="Накладные"/>
      <sheetName val="НВВ "/>
      <sheetName val="подгТУ"/>
      <sheetName val="провТУ"/>
      <sheetName val="Ростехнадзор"/>
      <sheetName val="факт"/>
      <sheetName val="Расчет С1 для пост и врем"/>
      <sheetName val="СМР ВЛ"/>
      <sheetName val="ССР ВЛ"/>
      <sheetName val="С2-1"/>
      <sheetName val="СМР0,4"/>
      <sheetName val="ССР0,4"/>
      <sheetName val="С3-1"/>
      <sheetName val="Ставки"/>
      <sheetName val="Лист1"/>
      <sheetName val="Лист2"/>
    </sheetNames>
    <sheetDataSet>
      <sheetData sheetId="2">
        <row r="13">
          <cell r="D13">
            <v>39.24</v>
          </cell>
          <cell r="E13">
            <v>42.77160000000001</v>
          </cell>
        </row>
        <row r="14">
          <cell r="D14">
            <v>1.36</v>
          </cell>
          <cell r="E14">
            <v>1.4824000000000002</v>
          </cell>
        </row>
        <row r="15">
          <cell r="D15">
            <v>416.22</v>
          </cell>
          <cell r="E15">
            <v>453.67980000000006</v>
          </cell>
        </row>
        <row r="16">
          <cell r="D16">
            <v>126.53088000000001</v>
          </cell>
          <cell r="E16">
            <v>137.9186592</v>
          </cell>
        </row>
        <row r="18">
          <cell r="D18">
            <v>1.308</v>
          </cell>
          <cell r="E18">
            <v>1.42572</v>
          </cell>
        </row>
        <row r="19">
          <cell r="D19">
            <v>0.56</v>
          </cell>
          <cell r="E19">
            <v>0.56</v>
          </cell>
        </row>
        <row r="20">
          <cell r="D20">
            <v>43.3135000000001</v>
          </cell>
          <cell r="E20">
            <v>46.97671500000011</v>
          </cell>
        </row>
        <row r="21">
          <cell r="D21">
            <v>1.6023</v>
          </cell>
          <cell r="E21">
            <v>1.7465070000000003</v>
          </cell>
        </row>
        <row r="22">
          <cell r="D22">
            <v>0</v>
          </cell>
          <cell r="E22">
            <v>0</v>
          </cell>
        </row>
        <row r="23">
          <cell r="D23">
            <v>2.4961</v>
          </cell>
          <cell r="E23">
            <v>2.7207490000000005</v>
          </cell>
        </row>
        <row r="24">
          <cell r="D24">
            <v>5</v>
          </cell>
          <cell r="E24">
            <v>5.215</v>
          </cell>
        </row>
        <row r="25">
          <cell r="D25">
            <v>34.2151000000001</v>
          </cell>
          <cell r="E25">
            <v>37.29445900000011</v>
          </cell>
        </row>
        <row r="26">
          <cell r="D26">
            <v>3.0811</v>
          </cell>
          <cell r="E26">
            <v>3.3113990000000006</v>
          </cell>
        </row>
        <row r="27">
          <cell r="D27">
            <v>2.0811</v>
          </cell>
          <cell r="E27">
            <v>2.2683990000000005</v>
          </cell>
        </row>
        <row r="30">
          <cell r="D30">
            <v>1</v>
          </cell>
          <cell r="E30">
            <v>1.043</v>
          </cell>
        </row>
        <row r="32">
          <cell r="D32">
            <v>3535.0860000000002</v>
          </cell>
          <cell r="E32">
            <v>4944</v>
          </cell>
        </row>
        <row r="34">
          <cell r="D34">
            <v>3500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sub_1000" TargetMode="External" /><Relationship Id="rId2" Type="http://schemas.openxmlformats.org/officeDocument/2006/relationships/hyperlink" Target="mailto:aesk@aesk51.r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sub_1000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sub_1000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PageLayoutView="0" workbookViewId="0" topLeftCell="A1">
      <selection activeCell="F42" sqref="F42"/>
    </sheetView>
  </sheetViews>
  <sheetFormatPr defaultColWidth="9.00390625" defaultRowHeight="12.75"/>
  <cols>
    <col min="1" max="1" width="46.125" style="0" customWidth="1"/>
  </cols>
  <sheetData>
    <row r="1" spans="1:11" ht="15">
      <c r="A1" s="7"/>
      <c r="B1" s="7"/>
      <c r="C1" s="7"/>
      <c r="D1" s="7"/>
      <c r="E1" s="7"/>
      <c r="F1" s="7"/>
      <c r="G1" s="7"/>
      <c r="H1" s="7"/>
      <c r="I1" s="7"/>
      <c r="J1" s="7"/>
      <c r="K1" s="8" t="s">
        <v>58</v>
      </c>
    </row>
    <row r="2" spans="1:11" ht="15">
      <c r="A2" s="7"/>
      <c r="B2" s="7"/>
      <c r="C2" s="7"/>
      <c r="D2" s="7"/>
      <c r="E2" s="7"/>
      <c r="F2" s="7"/>
      <c r="G2" s="7"/>
      <c r="H2" s="7"/>
      <c r="I2" s="7"/>
      <c r="J2" s="7"/>
      <c r="K2" s="9" t="s">
        <v>59</v>
      </c>
    </row>
    <row r="3" spans="1:11" ht="15">
      <c r="A3" s="7"/>
      <c r="B3" s="7"/>
      <c r="C3" s="7"/>
      <c r="D3" s="7"/>
      <c r="E3" s="7"/>
      <c r="F3" s="7"/>
      <c r="G3" s="7"/>
      <c r="H3" s="7"/>
      <c r="I3" s="7"/>
      <c r="J3" s="7"/>
      <c r="K3" s="8" t="s">
        <v>60</v>
      </c>
    </row>
    <row r="4" spans="1:11" ht="15">
      <c r="A4" s="7"/>
      <c r="B4" s="7"/>
      <c r="C4" s="7"/>
      <c r="D4" s="7"/>
      <c r="E4" s="7"/>
      <c r="F4" s="7"/>
      <c r="G4" s="7"/>
      <c r="H4" s="7"/>
      <c r="I4" s="7"/>
      <c r="J4" s="7"/>
      <c r="K4" s="8" t="s">
        <v>61</v>
      </c>
    </row>
    <row r="5" spans="1:11" ht="15.75">
      <c r="A5" s="10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5.75">
      <c r="A6" s="10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5.75">
      <c r="A7" s="46" t="s">
        <v>62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11" ht="15.75">
      <c r="A8" s="46" t="s">
        <v>63</v>
      </c>
      <c r="B8" s="46"/>
      <c r="C8" s="46"/>
      <c r="D8" s="46"/>
      <c r="E8" s="46"/>
      <c r="F8" s="46"/>
      <c r="G8" s="46"/>
      <c r="H8" s="46"/>
      <c r="I8" s="46"/>
      <c r="J8" s="46"/>
      <c r="K8" s="46"/>
    </row>
    <row r="9" spans="1:11" ht="15.75">
      <c r="A9" s="47" t="s">
        <v>159</v>
      </c>
      <c r="B9" s="47"/>
      <c r="C9" s="47"/>
      <c r="D9" s="47"/>
      <c r="E9" s="47"/>
      <c r="F9" s="47"/>
      <c r="G9" s="47"/>
      <c r="H9" s="47"/>
      <c r="I9" s="47"/>
      <c r="J9" s="47"/>
      <c r="K9" s="47"/>
    </row>
    <row r="10" spans="1:11" ht="12.75">
      <c r="A10" s="48" t="s">
        <v>64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</row>
    <row r="11" spans="1:11" ht="15.75">
      <c r="A11" s="10"/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ht="15.75">
      <c r="A12" s="11" t="s">
        <v>65</v>
      </c>
      <c r="B12" s="11" t="s">
        <v>66</v>
      </c>
      <c r="C12" s="11"/>
      <c r="D12" s="11"/>
      <c r="E12" s="11"/>
      <c r="F12" s="11"/>
      <c r="G12" s="11"/>
      <c r="H12" s="11"/>
      <c r="I12" s="11"/>
      <c r="J12" s="11"/>
      <c r="K12" s="11"/>
    </row>
    <row r="13" spans="1:11" ht="15.75">
      <c r="A13" s="10"/>
      <c r="B13" s="12"/>
      <c r="C13" s="12"/>
      <c r="D13" s="7"/>
      <c r="E13" s="7"/>
      <c r="F13" s="7"/>
      <c r="G13" s="7"/>
      <c r="H13" s="7"/>
      <c r="I13" s="7"/>
      <c r="J13" s="7"/>
      <c r="K13" s="7"/>
    </row>
    <row r="14" spans="1:11" ht="15.75">
      <c r="A14" s="13" t="s">
        <v>67</v>
      </c>
      <c r="B14" s="12" t="s">
        <v>68</v>
      </c>
      <c r="C14" s="12"/>
      <c r="D14" s="7"/>
      <c r="F14" s="7"/>
      <c r="G14" s="7"/>
      <c r="H14" s="7"/>
      <c r="I14" s="7"/>
      <c r="J14" s="7"/>
      <c r="K14" s="7"/>
    </row>
    <row r="15" spans="1:11" ht="15.75">
      <c r="A15" s="10"/>
      <c r="B15" s="12"/>
      <c r="C15" s="12"/>
      <c r="D15" s="7"/>
      <c r="E15" s="7"/>
      <c r="F15" s="7"/>
      <c r="G15" s="7"/>
      <c r="H15" s="7"/>
      <c r="I15" s="7"/>
      <c r="J15" s="7"/>
      <c r="K15" s="7"/>
    </row>
    <row r="16" spans="1:11" ht="15.75">
      <c r="A16" s="13" t="s">
        <v>69</v>
      </c>
      <c r="B16" s="12" t="s">
        <v>158</v>
      </c>
      <c r="C16" s="12"/>
      <c r="D16" s="7"/>
      <c r="E16" s="7"/>
      <c r="F16" s="7"/>
      <c r="G16" s="7"/>
      <c r="H16" s="7"/>
      <c r="I16" s="7"/>
      <c r="J16" s="7"/>
      <c r="K16" s="7"/>
    </row>
    <row r="17" spans="1:11" ht="15.75">
      <c r="A17" s="10"/>
      <c r="B17" s="12"/>
      <c r="C17" s="12"/>
      <c r="D17" s="7"/>
      <c r="E17" s="7"/>
      <c r="F17" s="7"/>
      <c r="G17" s="7"/>
      <c r="H17" s="7"/>
      <c r="I17" s="7"/>
      <c r="J17" s="7"/>
      <c r="K17" s="7"/>
    </row>
    <row r="18" spans="1:11" ht="15.75">
      <c r="A18" s="13" t="s">
        <v>70</v>
      </c>
      <c r="B18" s="12" t="s">
        <v>158</v>
      </c>
      <c r="C18" s="12"/>
      <c r="D18" s="7"/>
      <c r="E18" s="7"/>
      <c r="F18" s="7"/>
      <c r="G18" s="7"/>
      <c r="H18" s="7"/>
      <c r="I18" s="7"/>
      <c r="J18" s="7"/>
      <c r="K18" s="7"/>
    </row>
    <row r="19" spans="1:11" ht="15.75">
      <c r="A19" s="10"/>
      <c r="B19" s="12"/>
      <c r="C19" s="7"/>
      <c r="D19" s="7"/>
      <c r="E19" s="7"/>
      <c r="F19" s="7"/>
      <c r="G19" s="7"/>
      <c r="H19" s="7"/>
      <c r="I19" s="7"/>
      <c r="J19" s="7"/>
      <c r="K19" s="7"/>
    </row>
    <row r="20" spans="1:11" ht="15.75">
      <c r="A20" s="13" t="s">
        <v>71</v>
      </c>
      <c r="B20" s="14" t="s">
        <v>72</v>
      </c>
      <c r="C20" s="7"/>
      <c r="D20" s="7"/>
      <c r="E20" s="7"/>
      <c r="F20" s="7"/>
      <c r="G20" s="7"/>
      <c r="H20" s="7"/>
      <c r="I20" s="7"/>
      <c r="J20" s="7"/>
      <c r="K20" s="7"/>
    </row>
    <row r="21" spans="1:11" ht="15.75">
      <c r="A21" s="10"/>
      <c r="B21" s="12"/>
      <c r="C21" s="7"/>
      <c r="D21" s="7"/>
      <c r="E21" s="7"/>
      <c r="F21" s="7"/>
      <c r="G21" s="7"/>
      <c r="H21" s="7"/>
      <c r="I21" s="7"/>
      <c r="J21" s="7"/>
      <c r="K21" s="7"/>
    </row>
    <row r="22" spans="1:11" ht="15.75">
      <c r="A22" s="13" t="s">
        <v>73</v>
      </c>
      <c r="B22" s="49">
        <v>511801001</v>
      </c>
      <c r="C22" s="49"/>
      <c r="D22" s="7"/>
      <c r="E22" s="7"/>
      <c r="F22" s="7"/>
      <c r="G22" s="7"/>
      <c r="H22" s="7"/>
      <c r="I22" s="7"/>
      <c r="J22" s="7"/>
      <c r="K22" s="7"/>
    </row>
    <row r="23" spans="1:11" ht="15.75">
      <c r="A23" s="10"/>
      <c r="B23" s="12"/>
      <c r="C23" s="7"/>
      <c r="D23" s="7"/>
      <c r="E23" s="7"/>
      <c r="F23" s="7"/>
      <c r="G23" s="7"/>
      <c r="H23" s="7"/>
      <c r="I23" s="7"/>
      <c r="J23" s="7"/>
      <c r="K23" s="7"/>
    </row>
    <row r="24" spans="1:11" ht="15.75">
      <c r="A24" s="13" t="s">
        <v>74</v>
      </c>
      <c r="B24" s="12" t="s">
        <v>75</v>
      </c>
      <c r="C24" s="7"/>
      <c r="D24" s="7"/>
      <c r="E24" s="7"/>
      <c r="F24" s="7"/>
      <c r="G24" s="7"/>
      <c r="H24" s="7"/>
      <c r="I24" s="7"/>
      <c r="J24" s="7"/>
      <c r="K24" s="7"/>
    </row>
    <row r="25" spans="1:11" ht="15.75">
      <c r="A25" s="10"/>
      <c r="B25" s="12"/>
      <c r="C25" s="7"/>
      <c r="D25" s="7"/>
      <c r="E25" s="7"/>
      <c r="F25" s="7"/>
      <c r="G25" s="7"/>
      <c r="H25" s="7"/>
      <c r="I25" s="7"/>
      <c r="J25" s="7"/>
      <c r="K25" s="7"/>
    </row>
    <row r="26" spans="1:11" ht="15.75">
      <c r="A26" s="13" t="s">
        <v>76</v>
      </c>
      <c r="B26" s="15" t="s">
        <v>77</v>
      </c>
      <c r="C26" s="7"/>
      <c r="D26" s="7"/>
      <c r="E26" s="7"/>
      <c r="F26" s="7"/>
      <c r="G26" s="7"/>
      <c r="H26" s="7"/>
      <c r="I26" s="7"/>
      <c r="J26" s="7"/>
      <c r="K26" s="7"/>
    </row>
    <row r="27" spans="1:11" ht="15.75">
      <c r="A27" s="10"/>
      <c r="B27" s="12"/>
      <c r="C27" s="7"/>
      <c r="D27" s="7"/>
      <c r="E27" s="7"/>
      <c r="F27" s="7"/>
      <c r="G27" s="7"/>
      <c r="H27" s="7"/>
      <c r="I27" s="7"/>
      <c r="J27" s="7"/>
      <c r="K27" s="7"/>
    </row>
    <row r="28" spans="1:11" ht="15.75">
      <c r="A28" s="13" t="s">
        <v>78</v>
      </c>
      <c r="B28" s="12" t="s">
        <v>79</v>
      </c>
      <c r="C28" s="7"/>
      <c r="D28" s="7"/>
      <c r="E28" s="7"/>
      <c r="F28" s="7"/>
      <c r="G28" s="7"/>
      <c r="H28" s="7"/>
      <c r="I28" s="7"/>
      <c r="J28" s="7"/>
      <c r="K28" s="7"/>
    </row>
    <row r="29" spans="1:11" ht="15.75">
      <c r="A29" s="10"/>
      <c r="B29" s="12"/>
      <c r="C29" s="7"/>
      <c r="D29" s="7"/>
      <c r="E29" s="7"/>
      <c r="F29" s="7"/>
      <c r="G29" s="7"/>
      <c r="H29" s="7"/>
      <c r="I29" s="7"/>
      <c r="J29" s="7"/>
      <c r="K29" s="7"/>
    </row>
    <row r="30" spans="1:11" ht="15.75">
      <c r="A30" s="13" t="s">
        <v>80</v>
      </c>
      <c r="B30" s="12" t="s">
        <v>79</v>
      </c>
      <c r="C30" s="7"/>
      <c r="D30" s="7"/>
      <c r="E30" s="7"/>
      <c r="F30" s="7"/>
      <c r="G30" s="7"/>
      <c r="H30" s="7"/>
      <c r="I30" s="7"/>
      <c r="J30" s="7"/>
      <c r="K30" s="7"/>
    </row>
  </sheetData>
  <sheetProtection/>
  <mergeCells count="5">
    <mergeCell ref="A7:K7"/>
    <mergeCell ref="A8:K8"/>
    <mergeCell ref="A9:K9"/>
    <mergeCell ref="A10:K10"/>
    <mergeCell ref="B22:C22"/>
  </mergeCells>
  <hyperlinks>
    <hyperlink ref="K2" r:id="rId1" display="sub_1000"/>
    <hyperlink ref="B26" r:id="rId2" display="aesk@aesk51.ru"/>
  </hyperlinks>
  <printOptions horizontalCentered="1"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94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zoomScalePageLayoutView="0" workbookViewId="0" topLeftCell="A1">
      <pane xSplit="3" ySplit="10" topLeftCell="D14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6" sqref="D16:D19"/>
    </sheetView>
  </sheetViews>
  <sheetFormatPr defaultColWidth="9.00390625" defaultRowHeight="12.75"/>
  <cols>
    <col min="2" max="2" width="71.75390625" style="0" customWidth="1"/>
    <col min="3" max="3" width="17.875" style="0" customWidth="1"/>
    <col min="4" max="4" width="17.00390625" style="0" customWidth="1"/>
    <col min="5" max="5" width="15.875" style="0" customWidth="1"/>
  </cols>
  <sheetData>
    <row r="1" spans="1:4" ht="15.75">
      <c r="A1" s="46" t="s">
        <v>81</v>
      </c>
      <c r="B1" s="46"/>
      <c r="C1" s="46"/>
      <c r="D1" s="46"/>
    </row>
    <row r="2" spans="1:4" ht="15.75">
      <c r="A2" s="46" t="s">
        <v>82</v>
      </c>
      <c r="B2" s="46"/>
      <c r="C2" s="46"/>
      <c r="D2" s="46"/>
    </row>
    <row r="3" spans="1:4" ht="15.75">
      <c r="A3" s="46" t="s">
        <v>83</v>
      </c>
      <c r="B3" s="46"/>
      <c r="C3" s="46"/>
      <c r="D3" s="46"/>
    </row>
    <row r="4" spans="1:4" ht="15.75">
      <c r="A4" s="46" t="s">
        <v>84</v>
      </c>
      <c r="B4" s="46"/>
      <c r="C4" s="46"/>
      <c r="D4" s="46"/>
    </row>
    <row r="5" spans="1:4" ht="12.75">
      <c r="A5" s="48" t="s">
        <v>85</v>
      </c>
      <c r="B5" s="48"/>
      <c r="C5" s="48"/>
      <c r="D5" s="48"/>
    </row>
    <row r="6" spans="1:4" ht="15.75">
      <c r="A6" s="50" t="s">
        <v>160</v>
      </c>
      <c r="B6" s="50"/>
      <c r="C6" s="50"/>
      <c r="D6" s="50"/>
    </row>
    <row r="7" ht="15">
      <c r="A7" s="16"/>
    </row>
    <row r="8" spans="1:5" ht="39" customHeight="1">
      <c r="A8" s="55" t="s">
        <v>86</v>
      </c>
      <c r="B8" s="56"/>
      <c r="C8" s="53" t="s">
        <v>87</v>
      </c>
      <c r="D8" s="52"/>
      <c r="E8" s="52"/>
    </row>
    <row r="9" spans="1:5" ht="15.75" customHeight="1">
      <c r="A9" s="57"/>
      <c r="B9" s="58"/>
      <c r="C9" s="54"/>
      <c r="D9" s="52" t="s">
        <v>112</v>
      </c>
      <c r="E9" s="52" t="s">
        <v>88</v>
      </c>
    </row>
    <row r="10" spans="1:5" ht="15.75" customHeight="1">
      <c r="A10" s="57"/>
      <c r="B10" s="58"/>
      <c r="C10" s="54"/>
      <c r="D10" s="52"/>
      <c r="E10" s="52"/>
    </row>
    <row r="11" spans="1:5" ht="141.75">
      <c r="A11" s="18" t="s">
        <v>89</v>
      </c>
      <c r="B11" s="19" t="s">
        <v>90</v>
      </c>
      <c r="C11" s="17" t="s">
        <v>91</v>
      </c>
      <c r="D11" s="20">
        <v>525.1369031583555</v>
      </c>
      <c r="E11" s="20">
        <v>1773.3060106452117</v>
      </c>
    </row>
    <row r="12" spans="1:5" ht="47.25">
      <c r="A12" s="17" t="s">
        <v>92</v>
      </c>
      <c r="B12" s="19" t="s">
        <v>93</v>
      </c>
      <c r="C12" s="17" t="s">
        <v>91</v>
      </c>
      <c r="D12" s="20">
        <v>162.41322558098526</v>
      </c>
      <c r="E12" s="20">
        <v>601.9881513382171</v>
      </c>
    </row>
    <row r="13" spans="1:5" ht="47.25">
      <c r="A13" s="17" t="s">
        <v>94</v>
      </c>
      <c r="B13" s="19" t="s">
        <v>95</v>
      </c>
      <c r="C13" s="17" t="s">
        <v>91</v>
      </c>
      <c r="D13" s="20">
        <v>101.33012382190246</v>
      </c>
      <c r="E13" s="20">
        <v>375.5823067746602</v>
      </c>
    </row>
    <row r="14" spans="1:5" ht="63">
      <c r="A14" s="17" t="s">
        <v>96</v>
      </c>
      <c r="B14" s="19" t="s">
        <v>97</v>
      </c>
      <c r="C14" s="17" t="s">
        <v>91</v>
      </c>
      <c r="D14" s="20">
        <v>46.708302045864386</v>
      </c>
      <c r="E14" s="40"/>
    </row>
    <row r="15" spans="1:5" ht="78.75">
      <c r="A15" s="17" t="s">
        <v>98</v>
      </c>
      <c r="B15" s="19" t="s">
        <v>99</v>
      </c>
      <c r="C15" s="17" t="s">
        <v>91</v>
      </c>
      <c r="D15" s="20">
        <v>214.68525170960342</v>
      </c>
      <c r="E15" s="20">
        <v>795.7355525323344</v>
      </c>
    </row>
    <row r="16" spans="1:5" ht="126" customHeight="1">
      <c r="A16" s="60" t="s">
        <v>157</v>
      </c>
      <c r="B16" s="53" t="s">
        <v>163</v>
      </c>
      <c r="C16" s="17" t="s">
        <v>100</v>
      </c>
      <c r="D16" s="21">
        <v>1014360</v>
      </c>
      <c r="E16" s="39"/>
    </row>
    <row r="17" spans="1:5" ht="15.75">
      <c r="A17" s="61"/>
      <c r="B17" s="59"/>
      <c r="C17" s="38" t="s">
        <v>161</v>
      </c>
      <c r="D17" s="21">
        <v>18651.135483870967</v>
      </c>
      <c r="E17" s="39"/>
    </row>
    <row r="18" spans="1:5" ht="110.25" customHeight="1">
      <c r="A18" s="52" t="s">
        <v>101</v>
      </c>
      <c r="B18" s="52" t="s">
        <v>162</v>
      </c>
      <c r="C18" s="38" t="s">
        <v>102</v>
      </c>
      <c r="D18" s="22">
        <v>1965260</v>
      </c>
      <c r="E18" s="39"/>
    </row>
    <row r="19" spans="1:5" ht="15.75">
      <c r="A19" s="52"/>
      <c r="B19" s="52"/>
      <c r="C19" s="38" t="s">
        <v>91</v>
      </c>
      <c r="D19" s="22">
        <v>4731.181481481482</v>
      </c>
      <c r="E19" s="39"/>
    </row>
    <row r="20" ht="15">
      <c r="A20" s="16"/>
    </row>
    <row r="21" ht="15">
      <c r="A21" s="16"/>
    </row>
    <row r="22" spans="1:4" ht="15">
      <c r="A22" s="51" t="s">
        <v>103</v>
      </c>
      <c r="B22" s="51"/>
      <c r="C22" s="51"/>
      <c r="D22" s="51"/>
    </row>
  </sheetData>
  <sheetProtection/>
  <mergeCells count="16">
    <mergeCell ref="A22:D22"/>
    <mergeCell ref="D9:D10"/>
    <mergeCell ref="C8:C10"/>
    <mergeCell ref="A8:B10"/>
    <mergeCell ref="E9:E10"/>
    <mergeCell ref="D8:E8"/>
    <mergeCell ref="B16:B17"/>
    <mergeCell ref="A16:A17"/>
    <mergeCell ref="A18:A19"/>
    <mergeCell ref="B18:B19"/>
    <mergeCell ref="A1:D1"/>
    <mergeCell ref="A2:D2"/>
    <mergeCell ref="A3:D3"/>
    <mergeCell ref="A4:D4"/>
    <mergeCell ref="A5:D5"/>
    <mergeCell ref="A6:D6"/>
  </mergeCells>
  <printOptions horizontalCentered="1"/>
  <pageMargins left="0.7086614173228347" right="0.31496062992125984" top="0.7480314960629921" bottom="0.7480314960629921" header="0.31496062992125984" footer="0.31496062992125984"/>
  <pageSetup fitToHeight="0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1" sqref="C11:E26"/>
    </sheetView>
  </sheetViews>
  <sheetFormatPr defaultColWidth="9.00390625" defaultRowHeight="12.75"/>
  <cols>
    <col min="1" max="1" width="5.125" style="0" customWidth="1"/>
    <col min="2" max="2" width="83.00390625" style="0" customWidth="1"/>
    <col min="3" max="3" width="19.25390625" style="0" customWidth="1"/>
    <col min="4" max="4" width="19.00390625" style="0" customWidth="1"/>
    <col min="5" max="5" width="29.00390625" style="0" customWidth="1"/>
  </cols>
  <sheetData>
    <row r="1" ht="12.75">
      <c r="E1" s="8" t="s">
        <v>104</v>
      </c>
    </row>
    <row r="2" ht="12.75">
      <c r="E2" s="9" t="s">
        <v>59</v>
      </c>
    </row>
    <row r="3" ht="12.75">
      <c r="E3" s="8" t="s">
        <v>60</v>
      </c>
    </row>
    <row r="4" ht="12.75">
      <c r="E4" s="8" t="s">
        <v>61</v>
      </c>
    </row>
    <row r="5" spans="1:3" ht="15">
      <c r="A5" s="16"/>
      <c r="C5" s="37">
        <f>(C11+C15+C14+C18+C21+C24)/1000</f>
        <v>5615.710479064343</v>
      </c>
    </row>
    <row r="6" ht="15">
      <c r="A6" s="16"/>
    </row>
    <row r="7" spans="1:5" ht="15.75">
      <c r="A7" s="62" t="s">
        <v>105</v>
      </c>
      <c r="B7" s="62"/>
      <c r="C7" s="62"/>
      <c r="D7" s="62"/>
      <c r="E7" s="62"/>
    </row>
    <row r="8" spans="1:5" ht="16.5" thickBot="1">
      <c r="A8" s="10"/>
      <c r="B8" s="12"/>
      <c r="C8" s="12"/>
      <c r="D8" s="12"/>
      <c r="E8" s="12"/>
    </row>
    <row r="9" spans="1:5" ht="38.25">
      <c r="A9" s="63" t="s">
        <v>106</v>
      </c>
      <c r="B9" s="64"/>
      <c r="C9" s="23" t="s">
        <v>107</v>
      </c>
      <c r="D9" s="64" t="s">
        <v>108</v>
      </c>
      <c r="E9" s="66" t="s">
        <v>109</v>
      </c>
    </row>
    <row r="10" spans="1:5" ht="15.75">
      <c r="A10" s="65"/>
      <c r="B10" s="52"/>
      <c r="C10" s="17" t="s">
        <v>110</v>
      </c>
      <c r="D10" s="52"/>
      <c r="E10" s="67"/>
    </row>
    <row r="11" spans="1:5" ht="15.75">
      <c r="A11" s="24" t="s">
        <v>7</v>
      </c>
      <c r="B11" s="19" t="s">
        <v>111</v>
      </c>
      <c r="C11" s="25">
        <v>249223.09465402187</v>
      </c>
      <c r="D11" s="20">
        <v>1410</v>
      </c>
      <c r="E11" s="44">
        <v>176.7539678397318</v>
      </c>
    </row>
    <row r="12" spans="1:5" ht="15.75">
      <c r="A12" s="26"/>
      <c r="B12" s="27" t="s">
        <v>112</v>
      </c>
      <c r="C12" s="25">
        <v>221531.63969246388</v>
      </c>
      <c r="D12" s="20">
        <v>1364</v>
      </c>
      <c r="E12" s="44">
        <v>162.41322558098526</v>
      </c>
    </row>
    <row r="13" spans="1:5" ht="15.75">
      <c r="A13" s="26"/>
      <c r="B13" s="27" t="s">
        <v>88</v>
      </c>
      <c r="C13" s="25">
        <v>27691.454961557985</v>
      </c>
      <c r="D13" s="20">
        <v>46</v>
      </c>
      <c r="E13" s="44">
        <v>601.9881513382171</v>
      </c>
    </row>
    <row r="14" spans="1:5" ht="31.5">
      <c r="A14" s="24" t="s">
        <v>8</v>
      </c>
      <c r="B14" s="19" t="s">
        <v>113</v>
      </c>
      <c r="C14" s="21">
        <v>151925.66666666666</v>
      </c>
      <c r="D14" s="41">
        <v>245.66666666666666</v>
      </c>
      <c r="E14" s="44">
        <v>618.4219810040705</v>
      </c>
    </row>
    <row r="15" spans="1:5" ht="31.5">
      <c r="A15" s="24" t="s">
        <v>9</v>
      </c>
      <c r="B15" s="19" t="s">
        <v>114</v>
      </c>
      <c r="C15" s="25">
        <v>4665926</v>
      </c>
      <c r="D15" s="17">
        <v>895</v>
      </c>
      <c r="E15" s="44">
        <v>5213.325139664805</v>
      </c>
    </row>
    <row r="16" spans="1:5" ht="15.75">
      <c r="A16" s="26"/>
      <c r="B16" s="27" t="s">
        <v>115</v>
      </c>
      <c r="C16" s="21">
        <v>578185.2</v>
      </c>
      <c r="D16" s="21">
        <v>31</v>
      </c>
      <c r="E16" s="44">
        <v>18651.135483870967</v>
      </c>
    </row>
    <row r="17" spans="1:5" ht="15.75">
      <c r="A17" s="26"/>
      <c r="B17" s="27" t="s">
        <v>116</v>
      </c>
      <c r="C17" s="25">
        <v>4087740.8000000003</v>
      </c>
      <c r="D17" s="21">
        <v>864</v>
      </c>
      <c r="E17" s="44">
        <v>4731.181481481482</v>
      </c>
    </row>
    <row r="18" spans="1:5" ht="15.75">
      <c r="A18" s="24" t="s">
        <v>22</v>
      </c>
      <c r="B18" s="19" t="s">
        <v>117</v>
      </c>
      <c r="C18" s="25">
        <v>155491.07500470933</v>
      </c>
      <c r="D18" s="20">
        <v>1410</v>
      </c>
      <c r="E18" s="44">
        <v>110.27735815936832</v>
      </c>
    </row>
    <row r="19" spans="1:5" ht="15.75">
      <c r="A19" s="26"/>
      <c r="B19" s="27" t="s">
        <v>112</v>
      </c>
      <c r="C19" s="25">
        <v>138214.28889307496</v>
      </c>
      <c r="D19" s="20">
        <v>1364</v>
      </c>
      <c r="E19" s="44">
        <v>101.33012382190246</v>
      </c>
    </row>
    <row r="20" spans="1:5" ht="15.75">
      <c r="A20" s="26"/>
      <c r="B20" s="27" t="s">
        <v>88</v>
      </c>
      <c r="C20" s="25">
        <v>17276.78611163437</v>
      </c>
      <c r="D20" s="20">
        <v>46</v>
      </c>
      <c r="E20" s="44">
        <v>375.5823067746602</v>
      </c>
    </row>
    <row r="21" spans="1:5" ht="47.25">
      <c r="A21" s="24" t="s">
        <v>23</v>
      </c>
      <c r="B21" s="19" t="s">
        <v>118</v>
      </c>
      <c r="C21" s="25">
        <v>63710.12399055902</v>
      </c>
      <c r="D21" s="20">
        <v>1410</v>
      </c>
      <c r="E21" s="44">
        <v>45.18448509968725</v>
      </c>
    </row>
    <row r="22" spans="1:5" ht="15.75">
      <c r="A22" s="26"/>
      <c r="B22" s="27" t="s">
        <v>112</v>
      </c>
      <c r="C22" s="25">
        <v>63710.12399055902</v>
      </c>
      <c r="D22" s="20">
        <v>1364</v>
      </c>
      <c r="E22" s="44">
        <v>46.708302045864386</v>
      </c>
    </row>
    <row r="23" spans="1:5" ht="15.75">
      <c r="A23" s="26"/>
      <c r="B23" s="27" t="s">
        <v>88</v>
      </c>
      <c r="C23" s="17"/>
      <c r="D23" s="20">
        <v>46</v>
      </c>
      <c r="E23" s="44">
        <v>0</v>
      </c>
    </row>
    <row r="24" spans="1:5" ht="78.75">
      <c r="A24" s="24" t="s">
        <v>24</v>
      </c>
      <c r="B24" s="19" t="s">
        <v>119</v>
      </c>
      <c r="C24" s="25">
        <v>329434.5187483864</v>
      </c>
      <c r="D24" s="20">
        <v>1410</v>
      </c>
      <c r="E24" s="44">
        <v>233.64150265843008</v>
      </c>
    </row>
    <row r="25" spans="1:5" ht="15.75">
      <c r="A25" s="26"/>
      <c r="B25" s="27" t="s">
        <v>112</v>
      </c>
      <c r="C25" s="25">
        <v>292830.68333189905</v>
      </c>
      <c r="D25" s="20">
        <v>1364</v>
      </c>
      <c r="E25" s="44">
        <v>214.68525170960342</v>
      </c>
    </row>
    <row r="26" spans="1:5" ht="16.5" thickBot="1">
      <c r="A26" s="28"/>
      <c r="B26" s="29" t="s">
        <v>88</v>
      </c>
      <c r="C26" s="43">
        <v>36603.83541648738</v>
      </c>
      <c r="D26" s="42">
        <v>46</v>
      </c>
      <c r="E26" s="45">
        <v>795.7355525323344</v>
      </c>
    </row>
    <row r="27" spans="1:5" ht="15.75">
      <c r="A27" s="10"/>
      <c r="B27" s="12"/>
      <c r="C27" s="12"/>
      <c r="D27" s="12"/>
      <c r="E27" s="12"/>
    </row>
    <row r="28" spans="1:5" ht="15.75">
      <c r="A28" s="13" t="s">
        <v>120</v>
      </c>
      <c r="B28" s="12"/>
      <c r="C28" s="12"/>
      <c r="D28" s="12"/>
      <c r="E28" s="12"/>
    </row>
    <row r="29" spans="1:5" ht="33.75" customHeight="1">
      <c r="A29" s="68" t="s">
        <v>121</v>
      </c>
      <c r="B29" s="68"/>
      <c r="C29" s="68"/>
      <c r="D29" s="68"/>
      <c r="E29" s="68"/>
    </row>
  </sheetData>
  <sheetProtection/>
  <mergeCells count="5">
    <mergeCell ref="A7:E7"/>
    <mergeCell ref="A9:B10"/>
    <mergeCell ref="D9:D10"/>
    <mergeCell ref="E9:E10"/>
    <mergeCell ref="A29:E29"/>
  </mergeCells>
  <hyperlinks>
    <hyperlink ref="E2" r:id="rId1" display="sub_1000"/>
  </hyperlinks>
  <printOptions/>
  <pageMargins left="0.7" right="0.7" top="0.75" bottom="0.75" header="0.3" footer="0.3"/>
  <pageSetup fitToHeight="1" fitToWidth="1" horizontalDpi="600" verticalDpi="600" orientation="landscape" paperSize="9" scale="82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C32" sqref="C32"/>
    </sheetView>
  </sheetViews>
  <sheetFormatPr defaultColWidth="24.00390625" defaultRowHeight="12.75"/>
  <cols>
    <col min="1" max="1" width="6.625" style="0" customWidth="1"/>
    <col min="2" max="2" width="51.25390625" style="0" customWidth="1"/>
  </cols>
  <sheetData>
    <row r="1" ht="12.75">
      <c r="D1" s="30" t="s">
        <v>122</v>
      </c>
    </row>
    <row r="2" ht="12.75">
      <c r="D2" s="9" t="s">
        <v>59</v>
      </c>
    </row>
    <row r="3" ht="12.75">
      <c r="D3" s="30" t="s">
        <v>60</v>
      </c>
    </row>
    <row r="4" ht="12.75">
      <c r="D4" s="30" t="s">
        <v>61</v>
      </c>
    </row>
    <row r="5" ht="15">
      <c r="A5" s="16"/>
    </row>
    <row r="6" ht="15">
      <c r="A6" s="16"/>
    </row>
    <row r="7" spans="1:4" ht="15.75">
      <c r="A7" s="62" t="s">
        <v>123</v>
      </c>
      <c r="B7" s="62"/>
      <c r="C7" s="62"/>
      <c r="D7" s="62"/>
    </row>
    <row r="8" spans="1:4" ht="15.75">
      <c r="A8" s="62" t="s">
        <v>124</v>
      </c>
      <c r="B8" s="62"/>
      <c r="C8" s="62"/>
      <c r="D8" s="62"/>
    </row>
    <row r="9" spans="1:4" ht="15.75">
      <c r="A9" s="10"/>
      <c r="B9" s="12"/>
      <c r="C9" s="12"/>
      <c r="D9" s="12"/>
    </row>
    <row r="10" spans="1:4" ht="15.75">
      <c r="A10" s="69" t="s">
        <v>125</v>
      </c>
      <c r="B10" s="69"/>
      <c r="C10" s="69"/>
      <c r="D10" s="69"/>
    </row>
    <row r="11" spans="1:4" ht="15.75">
      <c r="A11" s="10"/>
      <c r="B11" s="12"/>
      <c r="C11" s="12"/>
      <c r="D11" s="12"/>
    </row>
    <row r="12" spans="1:4" ht="31.5">
      <c r="A12" s="31"/>
      <c r="B12" s="17" t="s">
        <v>126</v>
      </c>
      <c r="C12" s="32" t="s">
        <v>164</v>
      </c>
      <c r="D12" s="32" t="s">
        <v>165</v>
      </c>
    </row>
    <row r="13" spans="1:4" ht="31.5">
      <c r="A13" s="17" t="s">
        <v>7</v>
      </c>
      <c r="B13" s="19" t="s">
        <v>127</v>
      </c>
      <c r="C13" s="25">
        <f>C15+C16+C17+C18+C19+C30</f>
        <v>631.6134800000002</v>
      </c>
      <c r="D13" s="25">
        <f>D15+D16+D17+D18+D19+D30</f>
        <v>688.1262932000003</v>
      </c>
    </row>
    <row r="14" spans="1:4" ht="15.75">
      <c r="A14" s="31"/>
      <c r="B14" s="19" t="s">
        <v>128</v>
      </c>
      <c r="C14" s="25"/>
      <c r="D14" s="25"/>
    </row>
    <row r="15" spans="1:4" ht="15.75">
      <c r="A15" s="31" t="s">
        <v>129</v>
      </c>
      <c r="B15" s="27" t="s">
        <v>130</v>
      </c>
      <c r="C15" s="25">
        <f>'[1]НВВ '!D13</f>
        <v>39.24</v>
      </c>
      <c r="D15" s="25">
        <f>'[1]НВВ '!E13</f>
        <v>42.77160000000001</v>
      </c>
    </row>
    <row r="16" spans="1:4" ht="15.75">
      <c r="A16" s="31" t="s">
        <v>131</v>
      </c>
      <c r="B16" s="27" t="s">
        <v>132</v>
      </c>
      <c r="C16" s="25">
        <f>'[1]НВВ '!D14</f>
        <v>1.36</v>
      </c>
      <c r="D16" s="25">
        <f>'[1]НВВ '!E14</f>
        <v>1.4824000000000002</v>
      </c>
    </row>
    <row r="17" spans="1:4" ht="15.75">
      <c r="A17" s="31" t="s">
        <v>133</v>
      </c>
      <c r="B17" s="27" t="s">
        <v>134</v>
      </c>
      <c r="C17" s="25">
        <f>'[1]НВВ '!D15</f>
        <v>416.22</v>
      </c>
      <c r="D17" s="25">
        <f>'[1]НВВ '!E15</f>
        <v>453.67980000000006</v>
      </c>
    </row>
    <row r="18" spans="1:4" ht="15.75">
      <c r="A18" s="31" t="s">
        <v>135</v>
      </c>
      <c r="B18" s="27" t="s">
        <v>136</v>
      </c>
      <c r="C18" s="25">
        <f>'[1]НВВ '!D16</f>
        <v>126.53088000000001</v>
      </c>
      <c r="D18" s="25">
        <f>'[1]НВВ '!E16</f>
        <v>137.9186592</v>
      </c>
    </row>
    <row r="19" spans="1:4" ht="15.75">
      <c r="A19" s="31" t="s">
        <v>137</v>
      </c>
      <c r="B19" s="19" t="s">
        <v>138</v>
      </c>
      <c r="C19" s="25">
        <f>SUM(C21:C23)</f>
        <v>45.1815000000001</v>
      </c>
      <c r="D19" s="25">
        <f>SUM(D21:D23)</f>
        <v>48.96243500000011</v>
      </c>
    </row>
    <row r="20" spans="1:4" ht="15.75">
      <c r="A20" s="31"/>
      <c r="B20" s="19" t="s">
        <v>139</v>
      </c>
      <c r="C20" s="25"/>
      <c r="D20" s="25"/>
    </row>
    <row r="21" spans="1:4" ht="15.75">
      <c r="A21" s="31"/>
      <c r="B21" s="27" t="s">
        <v>140</v>
      </c>
      <c r="C21" s="25">
        <f>'[1]НВВ '!D18</f>
        <v>1.308</v>
      </c>
      <c r="D21" s="25">
        <f>'[1]НВВ '!E18</f>
        <v>1.42572</v>
      </c>
    </row>
    <row r="22" spans="1:4" ht="31.5">
      <c r="A22" s="31"/>
      <c r="B22" s="27" t="s">
        <v>141</v>
      </c>
      <c r="C22" s="25">
        <f>'[1]НВВ '!D19</f>
        <v>0.56</v>
      </c>
      <c r="D22" s="25">
        <f>'[1]НВВ '!E19</f>
        <v>0.56</v>
      </c>
    </row>
    <row r="23" spans="1:4" ht="31.5">
      <c r="A23" s="31"/>
      <c r="B23" s="27" t="s">
        <v>142</v>
      </c>
      <c r="C23" s="25">
        <f>'[1]НВВ '!D20</f>
        <v>43.3135000000001</v>
      </c>
      <c r="D23" s="25">
        <f>'[1]НВВ '!E20</f>
        <v>46.97671500000011</v>
      </c>
    </row>
    <row r="24" spans="1:4" ht="15.75">
      <c r="A24" s="31"/>
      <c r="B24" s="33" t="s">
        <v>128</v>
      </c>
      <c r="C24" s="25">
        <f>'[1]НВВ '!D21</f>
        <v>1.6023</v>
      </c>
      <c r="D24" s="25">
        <f>'[1]НВВ '!E21</f>
        <v>1.7465070000000003</v>
      </c>
    </row>
    <row r="25" spans="1:4" ht="15.75">
      <c r="A25" s="31"/>
      <c r="B25" s="33" t="s">
        <v>143</v>
      </c>
      <c r="C25" s="25">
        <f>'[1]НВВ '!D22</f>
        <v>0</v>
      </c>
      <c r="D25" s="25">
        <f>'[1]НВВ '!E22</f>
        <v>0</v>
      </c>
    </row>
    <row r="26" spans="1:4" ht="15.75">
      <c r="A26" s="31"/>
      <c r="B26" s="33" t="s">
        <v>144</v>
      </c>
      <c r="C26" s="25">
        <f>'[1]НВВ '!D23</f>
        <v>2.4961</v>
      </c>
      <c r="D26" s="25">
        <f>'[1]НВВ '!E23</f>
        <v>2.7207490000000005</v>
      </c>
    </row>
    <row r="27" spans="1:4" ht="31.5">
      <c r="A27" s="31"/>
      <c r="B27" s="33" t="s">
        <v>145</v>
      </c>
      <c r="C27" s="25">
        <f>'[1]НВВ '!D24</f>
        <v>5</v>
      </c>
      <c r="D27" s="25">
        <f>'[1]НВВ '!E24</f>
        <v>5.215</v>
      </c>
    </row>
    <row r="28" spans="1:4" ht="15.75">
      <c r="A28" s="31"/>
      <c r="B28" s="33" t="s">
        <v>146</v>
      </c>
      <c r="C28" s="25">
        <f>'[1]НВВ '!D25</f>
        <v>34.2151000000001</v>
      </c>
      <c r="D28" s="25">
        <f>'[1]НВВ '!E25</f>
        <v>37.29445900000011</v>
      </c>
    </row>
    <row r="29" spans="1:4" ht="31.5">
      <c r="A29" s="31"/>
      <c r="B29" s="33" t="s">
        <v>147</v>
      </c>
      <c r="C29" s="25">
        <f>'[1]НВВ '!D26</f>
        <v>3.0811</v>
      </c>
      <c r="D29" s="25">
        <f>'[1]НВВ '!E26</f>
        <v>3.3113990000000006</v>
      </c>
    </row>
    <row r="30" spans="1:4" ht="15.75">
      <c r="A30" s="31" t="s">
        <v>148</v>
      </c>
      <c r="B30" s="19" t="s">
        <v>149</v>
      </c>
      <c r="C30" s="25">
        <f>SUM(C32:C35)</f>
        <v>3.0811</v>
      </c>
      <c r="D30" s="25">
        <f>SUM(D32:D35)</f>
        <v>3.3113990000000006</v>
      </c>
    </row>
    <row r="31" spans="1:4" ht="15.75">
      <c r="A31" s="31"/>
      <c r="B31" s="19" t="s">
        <v>128</v>
      </c>
      <c r="C31" s="25"/>
      <c r="D31" s="34"/>
    </row>
    <row r="32" spans="1:4" ht="15.75">
      <c r="A32" s="31"/>
      <c r="B32" s="27" t="s">
        <v>150</v>
      </c>
      <c r="C32" s="25">
        <f>'[1]НВВ '!D27</f>
        <v>2.0811</v>
      </c>
      <c r="D32" s="25">
        <f>'[1]НВВ '!E27</f>
        <v>2.2683990000000005</v>
      </c>
    </row>
    <row r="33" spans="1:4" ht="15.75">
      <c r="A33" s="31"/>
      <c r="B33" s="27" t="s">
        <v>151</v>
      </c>
      <c r="C33" s="25">
        <f>'[1]НВВ '!D28</f>
        <v>0</v>
      </c>
      <c r="D33" s="25">
        <f>'[1]НВВ '!E28</f>
        <v>0</v>
      </c>
    </row>
    <row r="34" spans="1:4" ht="15.75">
      <c r="A34" s="31"/>
      <c r="B34" s="27" t="s">
        <v>152</v>
      </c>
      <c r="C34" s="25">
        <f>'[1]НВВ '!D29</f>
        <v>0</v>
      </c>
      <c r="D34" s="25">
        <f>'[1]НВВ '!E29</f>
        <v>0</v>
      </c>
    </row>
    <row r="35" spans="1:4" ht="31.5">
      <c r="A35" s="31"/>
      <c r="B35" s="27" t="s">
        <v>153</v>
      </c>
      <c r="C35" s="25">
        <f>'[1]НВВ '!D30</f>
        <v>1</v>
      </c>
      <c r="D35" s="25">
        <f>'[1]НВВ '!E30</f>
        <v>1.043</v>
      </c>
    </row>
    <row r="36" spans="1:4" ht="78.75">
      <c r="A36" s="17" t="s">
        <v>8</v>
      </c>
      <c r="B36" s="19" t="s">
        <v>154</v>
      </c>
      <c r="C36" s="25">
        <f>'[1]НВВ '!D32</f>
        <v>3535.0860000000002</v>
      </c>
      <c r="D36" s="25">
        <f>'[1]НВВ '!E32</f>
        <v>4944</v>
      </c>
    </row>
    <row r="37" spans="1:4" ht="15.75">
      <c r="A37" s="52" t="s">
        <v>9</v>
      </c>
      <c r="B37" s="19" t="s">
        <v>155</v>
      </c>
      <c r="C37" s="25">
        <f>'[1]НВВ '!$D$34</f>
        <v>3500</v>
      </c>
      <c r="D37" s="25">
        <f>'[1]НВВ '!$E$34</f>
        <v>0</v>
      </c>
    </row>
    <row r="38" spans="1:4" ht="15.75">
      <c r="A38" s="52"/>
      <c r="B38" s="35" t="s">
        <v>156</v>
      </c>
      <c r="C38" s="36">
        <f>C13+C36+C37</f>
        <v>7666.69948</v>
      </c>
      <c r="D38" s="36">
        <f>D13+D36+D37</f>
        <v>5632.1262932</v>
      </c>
    </row>
  </sheetData>
  <sheetProtection/>
  <mergeCells count="4">
    <mergeCell ref="A7:D7"/>
    <mergeCell ref="A8:D8"/>
    <mergeCell ref="A10:D10"/>
    <mergeCell ref="A37:A38"/>
  </mergeCells>
  <hyperlinks>
    <hyperlink ref="D2" r:id="rId1" display="sub_1000"/>
  </hyperlinks>
  <printOptions/>
  <pageMargins left="0.7" right="0.7" top="0.75" bottom="0.75" header="0.3" footer="0.3"/>
  <pageSetup fitToHeight="1" fitToWidth="1" horizontalDpi="600" verticalDpi="600" orientation="portrait" paperSize="9" scale="84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CB15"/>
  <sheetViews>
    <sheetView zoomScalePageLayoutView="0" workbookViewId="0" topLeftCell="A4">
      <selection activeCell="AA14" sqref="AA14:BA14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CB1" s="3" t="s">
        <v>6</v>
      </c>
    </row>
    <row r="2" s="2" customFormat="1" ht="11.25">
      <c r="CB2" s="3" t="s">
        <v>0</v>
      </c>
    </row>
    <row r="3" s="2" customFormat="1" ht="11.25">
      <c r="CB3" s="3" t="s">
        <v>1</v>
      </c>
    </row>
    <row r="4" s="2" customFormat="1" ht="11.25">
      <c r="CB4" s="3" t="s">
        <v>2</v>
      </c>
    </row>
    <row r="7" spans="1:80" s="4" customFormat="1" ht="18.75">
      <c r="A7" s="73" t="s">
        <v>3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</row>
    <row r="8" spans="1:80" s="4" customFormat="1" ht="18.75">
      <c r="A8" s="73" t="s">
        <v>4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</row>
    <row r="9" spans="1:80" s="4" customFormat="1" ht="18.75">
      <c r="A9" s="73" t="s">
        <v>5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</row>
    <row r="11" ht="16.5" thickBot="1"/>
    <row r="12" spans="1:80" ht="69" customHeight="1" thickBot="1">
      <c r="A12" s="70" t="s">
        <v>32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70" t="s">
        <v>40</v>
      </c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2"/>
      <c r="BB12" s="83" t="s">
        <v>41</v>
      </c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84"/>
    </row>
    <row r="13" spans="1:80" ht="63" customHeight="1" thickBot="1">
      <c r="A13" s="80" t="s">
        <v>7</v>
      </c>
      <c r="B13" s="81"/>
      <c r="C13" s="81"/>
      <c r="D13" s="82"/>
      <c r="E13" s="75" t="s">
        <v>31</v>
      </c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86" t="s">
        <v>30</v>
      </c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7" t="s">
        <v>30</v>
      </c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9"/>
    </row>
    <row r="14" spans="1:80" ht="123" customHeight="1" thickBot="1">
      <c r="A14" s="80" t="s">
        <v>8</v>
      </c>
      <c r="B14" s="81"/>
      <c r="C14" s="81"/>
      <c r="D14" s="81"/>
      <c r="E14" s="75" t="s">
        <v>38</v>
      </c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86" t="s">
        <v>30</v>
      </c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7" t="s">
        <v>30</v>
      </c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9"/>
    </row>
    <row r="15" spans="1:80" ht="61.5" customHeight="1" thickBot="1">
      <c r="A15" s="80" t="s">
        <v>9</v>
      </c>
      <c r="B15" s="81"/>
      <c r="C15" s="81"/>
      <c r="D15" s="81"/>
      <c r="E15" s="75" t="s">
        <v>39</v>
      </c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86" t="s">
        <v>30</v>
      </c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7" t="s">
        <v>30</v>
      </c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9"/>
    </row>
  </sheetData>
  <sheetProtection/>
  <mergeCells count="18">
    <mergeCell ref="A14:D14"/>
    <mergeCell ref="A15:D15"/>
    <mergeCell ref="AA13:BA13"/>
    <mergeCell ref="AA14:BA14"/>
    <mergeCell ref="BB14:CB14"/>
    <mergeCell ref="AA15:BA15"/>
    <mergeCell ref="BB15:CB15"/>
    <mergeCell ref="E14:Z14"/>
    <mergeCell ref="E15:Z15"/>
    <mergeCell ref="AA12:BA12"/>
    <mergeCell ref="A7:CB7"/>
    <mergeCell ref="A8:CB8"/>
    <mergeCell ref="A9:CB9"/>
    <mergeCell ref="E13:Z13"/>
    <mergeCell ref="BB13:CB13"/>
    <mergeCell ref="A13:D13"/>
    <mergeCell ref="BB12:CB12"/>
    <mergeCell ref="A12:Z12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CB21"/>
  <sheetViews>
    <sheetView zoomScalePageLayoutView="0" workbookViewId="0" topLeftCell="A1">
      <selection activeCell="AS15" sqref="AS15:BJ15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CB1" s="3" t="s">
        <v>10</v>
      </c>
    </row>
    <row r="2" s="2" customFormat="1" ht="11.25">
      <c r="CB2" s="3" t="s">
        <v>0</v>
      </c>
    </row>
    <row r="3" s="2" customFormat="1" ht="11.25">
      <c r="CB3" s="3" t="s">
        <v>1</v>
      </c>
    </row>
    <row r="4" s="2" customFormat="1" ht="11.25">
      <c r="CB4" s="3" t="s">
        <v>2</v>
      </c>
    </row>
    <row r="7" spans="1:80" s="4" customFormat="1" ht="18.75">
      <c r="A7" s="73" t="s">
        <v>3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</row>
    <row r="8" spans="1:80" s="4" customFormat="1" ht="18.75">
      <c r="A8" s="73" t="s">
        <v>11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</row>
    <row r="9" spans="1:80" s="4" customFormat="1" ht="18.75">
      <c r="A9" s="73" t="s">
        <v>12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</row>
    <row r="10" spans="1:80" s="4" customFormat="1" ht="18.75">
      <c r="A10" s="73" t="s">
        <v>13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</row>
    <row r="12" ht="16.5" thickBot="1"/>
    <row r="13" spans="1:80" ht="197.25" customHeight="1" thickBot="1">
      <c r="A13" s="117" t="s">
        <v>32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9"/>
      <c r="AA13" s="117" t="s">
        <v>35</v>
      </c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20"/>
      <c r="AS13" s="105" t="s">
        <v>36</v>
      </c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20"/>
      <c r="BK13" s="105" t="s">
        <v>37</v>
      </c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7"/>
    </row>
    <row r="14" spans="1:80" ht="48" customHeight="1">
      <c r="A14" s="92" t="s">
        <v>7</v>
      </c>
      <c r="B14" s="93"/>
      <c r="C14" s="93"/>
      <c r="D14" s="94"/>
      <c r="E14" s="87" t="s">
        <v>33</v>
      </c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9"/>
      <c r="AA14" s="111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3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22"/>
    </row>
    <row r="15" spans="1:80" ht="15.75">
      <c r="A15" s="95"/>
      <c r="B15" s="96"/>
      <c r="C15" s="96"/>
      <c r="D15" s="97"/>
      <c r="E15" s="90" t="s">
        <v>14</v>
      </c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1"/>
      <c r="AA15" s="114">
        <v>2527.26</v>
      </c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08">
        <v>2.08</v>
      </c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>
        <v>864</v>
      </c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.75">
      <c r="A16" s="95"/>
      <c r="B16" s="96"/>
      <c r="C16" s="96"/>
      <c r="D16" s="97"/>
      <c r="E16" s="90" t="s">
        <v>15</v>
      </c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1"/>
      <c r="AA16" s="121" t="s">
        <v>55</v>
      </c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 t="s">
        <v>55</v>
      </c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 t="s">
        <v>55</v>
      </c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9"/>
    </row>
    <row r="17" spans="1:80" ht="16.5" thickBot="1">
      <c r="A17" s="98"/>
      <c r="B17" s="99"/>
      <c r="C17" s="99"/>
      <c r="D17" s="100"/>
      <c r="E17" s="103" t="s">
        <v>16</v>
      </c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4"/>
      <c r="AA17" s="101" t="s">
        <v>55</v>
      </c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 t="s">
        <v>55</v>
      </c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 t="s">
        <v>55</v>
      </c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10"/>
    </row>
    <row r="18" spans="1:80" ht="47.25" customHeight="1">
      <c r="A18" s="92" t="s">
        <v>8</v>
      </c>
      <c r="B18" s="93"/>
      <c r="C18" s="93"/>
      <c r="D18" s="94"/>
      <c r="E18" s="87" t="s">
        <v>34</v>
      </c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9"/>
      <c r="AA18" s="111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3"/>
      <c r="AS18" s="123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3"/>
      <c r="BK18" s="123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24"/>
    </row>
    <row r="19" spans="1:80" ht="15.75">
      <c r="A19" s="95"/>
      <c r="B19" s="96"/>
      <c r="C19" s="96"/>
      <c r="D19" s="97"/>
      <c r="E19" s="90" t="s">
        <v>14</v>
      </c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1"/>
      <c r="AA19" s="114">
        <v>161.018</v>
      </c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08">
        <v>0.57</v>
      </c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>
        <v>31</v>
      </c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9"/>
    </row>
    <row r="20" spans="1:80" ht="15.75">
      <c r="A20" s="95"/>
      <c r="B20" s="96"/>
      <c r="C20" s="96"/>
      <c r="D20" s="97"/>
      <c r="E20" s="90" t="s">
        <v>15</v>
      </c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1"/>
      <c r="AA20" s="121" t="s">
        <v>55</v>
      </c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 t="s">
        <v>55</v>
      </c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 t="s">
        <v>55</v>
      </c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9"/>
    </row>
    <row r="21" spans="1:80" ht="16.5" thickBot="1">
      <c r="A21" s="98"/>
      <c r="B21" s="99"/>
      <c r="C21" s="99"/>
      <c r="D21" s="100"/>
      <c r="E21" s="103" t="s">
        <v>16</v>
      </c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4"/>
      <c r="AA21" s="101" t="s">
        <v>55</v>
      </c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 t="s">
        <v>55</v>
      </c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 t="s">
        <v>55</v>
      </c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10"/>
    </row>
  </sheetData>
  <sheetProtection/>
  <mergeCells count="42">
    <mergeCell ref="AS15:BJ15"/>
    <mergeCell ref="BK14:CB14"/>
    <mergeCell ref="BK15:CB15"/>
    <mergeCell ref="AA18:AR18"/>
    <mergeCell ref="AA19:AR19"/>
    <mergeCell ref="AA20:AR20"/>
    <mergeCell ref="AS18:BJ18"/>
    <mergeCell ref="AS19:BJ19"/>
    <mergeCell ref="AS20:BJ20"/>
    <mergeCell ref="BK18:CB18"/>
    <mergeCell ref="AA16:AR16"/>
    <mergeCell ref="AA17:AR17"/>
    <mergeCell ref="AS16:BJ16"/>
    <mergeCell ref="AS17:BJ17"/>
    <mergeCell ref="BK16:CB16"/>
    <mergeCell ref="BK17:CB17"/>
    <mergeCell ref="AA14:AR14"/>
    <mergeCell ref="AA15:AR15"/>
    <mergeCell ref="AS14:BJ14"/>
    <mergeCell ref="A7:CB7"/>
    <mergeCell ref="A8:CB8"/>
    <mergeCell ref="A9:CB9"/>
    <mergeCell ref="A10:CB10"/>
    <mergeCell ref="A13:Z13"/>
    <mergeCell ref="AA13:AR13"/>
    <mergeCell ref="AS13:BJ13"/>
    <mergeCell ref="BK13:CB13"/>
    <mergeCell ref="E14:Z14"/>
    <mergeCell ref="E15:Z15"/>
    <mergeCell ref="A14:D17"/>
    <mergeCell ref="AS21:BJ21"/>
    <mergeCell ref="BK19:CB19"/>
    <mergeCell ref="BK21:CB21"/>
    <mergeCell ref="BK20:CB20"/>
    <mergeCell ref="E16:Z16"/>
    <mergeCell ref="E17:Z17"/>
    <mergeCell ref="E18:Z18"/>
    <mergeCell ref="E19:Z19"/>
    <mergeCell ref="A18:D21"/>
    <mergeCell ref="AA21:AR21"/>
    <mergeCell ref="E20:Z20"/>
    <mergeCell ref="E21:Z21"/>
  </mergeCells>
  <printOptions/>
  <pageMargins left="0.7874015748031497" right="0.3937007874015748" top="0.5905511811023623" bottom="0.3937007874015748" header="0.2755905511811024" footer="0.2755905511811024"/>
  <pageSetup fitToHeight="1" fitToWidth="1"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CB34"/>
  <sheetViews>
    <sheetView tabSelected="1" zoomScalePageLayoutView="0" workbookViewId="0" topLeftCell="A1">
      <selection activeCell="BO19" sqref="BO19:BU19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CB1" s="3" t="s">
        <v>17</v>
      </c>
    </row>
    <row r="2" s="2" customFormat="1" ht="11.25">
      <c r="CB2" s="3" t="s">
        <v>0</v>
      </c>
    </row>
    <row r="3" s="2" customFormat="1" ht="11.25">
      <c r="CB3" s="3" t="s">
        <v>1</v>
      </c>
    </row>
    <row r="4" s="2" customFormat="1" ht="11.25">
      <c r="CB4" s="3" t="s">
        <v>2</v>
      </c>
    </row>
    <row r="7" spans="1:80" ht="15.75">
      <c r="A7" s="177" t="s">
        <v>18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/>
      <c r="BL7" s="178"/>
      <c r="BM7" s="178"/>
      <c r="BN7" s="178"/>
      <c r="BO7" s="178"/>
      <c r="BP7" s="178"/>
      <c r="BQ7" s="178"/>
      <c r="BR7" s="178"/>
      <c r="BS7" s="178"/>
      <c r="BT7" s="178"/>
      <c r="BU7" s="178"/>
      <c r="BV7" s="178"/>
      <c r="BW7" s="178"/>
      <c r="BX7" s="178"/>
      <c r="BY7" s="178"/>
      <c r="BZ7" s="178"/>
      <c r="CA7" s="178"/>
      <c r="CB7" s="178"/>
    </row>
    <row r="8" spans="1:80" ht="15.75">
      <c r="A8" s="177" t="s">
        <v>19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8"/>
      <c r="BI8" s="178"/>
      <c r="BJ8" s="178"/>
      <c r="BK8" s="178"/>
      <c r="BL8" s="178"/>
      <c r="BM8" s="178"/>
      <c r="BN8" s="178"/>
      <c r="BO8" s="178"/>
      <c r="BP8" s="178"/>
      <c r="BQ8" s="178"/>
      <c r="BR8" s="178"/>
      <c r="BS8" s="178"/>
      <c r="BT8" s="178"/>
      <c r="BU8" s="178"/>
      <c r="BV8" s="178"/>
      <c r="BW8" s="178"/>
      <c r="BX8" s="178"/>
      <c r="BY8" s="178"/>
      <c r="BZ8" s="178"/>
      <c r="CA8" s="178"/>
      <c r="CB8" s="178"/>
    </row>
    <row r="9" spans="1:80" ht="15.75">
      <c r="A9" s="177" t="s">
        <v>20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177"/>
      <c r="BB9" s="177"/>
      <c r="BC9" s="177"/>
      <c r="BD9" s="177"/>
      <c r="BE9" s="177"/>
      <c r="BF9" s="177"/>
      <c r="BG9" s="177"/>
      <c r="BH9" s="177"/>
      <c r="BI9" s="177"/>
      <c r="BJ9" s="177"/>
      <c r="BK9" s="177"/>
      <c r="BL9" s="177"/>
      <c r="BM9" s="177"/>
      <c r="BN9" s="177"/>
      <c r="BO9" s="177"/>
      <c r="BP9" s="177"/>
      <c r="BQ9" s="177"/>
      <c r="BR9" s="177"/>
      <c r="BS9" s="177"/>
      <c r="BT9" s="177"/>
      <c r="BU9" s="177"/>
      <c r="BV9" s="177"/>
      <c r="BW9" s="177"/>
      <c r="BX9" s="177"/>
      <c r="BY9" s="177"/>
      <c r="BZ9" s="177"/>
      <c r="CA9" s="177"/>
      <c r="CB9" s="177"/>
    </row>
    <row r="11" ht="16.5" thickBot="1"/>
    <row r="12" spans="1:80" s="6" customFormat="1" ht="38.25" customHeight="1">
      <c r="A12" s="168" t="s">
        <v>21</v>
      </c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70"/>
      <c r="R12" s="168" t="s">
        <v>42</v>
      </c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79"/>
      <c r="AM12" s="168" t="s">
        <v>43</v>
      </c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79"/>
      <c r="BH12" s="168" t="s">
        <v>44</v>
      </c>
      <c r="BI12" s="151"/>
      <c r="BJ12" s="151"/>
      <c r="BK12" s="151"/>
      <c r="BL12" s="151"/>
      <c r="BM12" s="151"/>
      <c r="BN12" s="151"/>
      <c r="BO12" s="151"/>
      <c r="BP12" s="151"/>
      <c r="BQ12" s="151"/>
      <c r="BR12" s="151"/>
      <c r="BS12" s="151"/>
      <c r="BT12" s="151"/>
      <c r="BU12" s="151"/>
      <c r="BV12" s="151"/>
      <c r="BW12" s="151"/>
      <c r="BX12" s="151"/>
      <c r="BY12" s="151"/>
      <c r="BZ12" s="151"/>
      <c r="CA12" s="151"/>
      <c r="CB12" s="179"/>
    </row>
    <row r="13" spans="1:80" s="6" customFormat="1" ht="30" customHeight="1" thickBot="1">
      <c r="A13" s="171"/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3"/>
      <c r="R13" s="174" t="s">
        <v>14</v>
      </c>
      <c r="S13" s="166"/>
      <c r="T13" s="166"/>
      <c r="U13" s="166"/>
      <c r="V13" s="166"/>
      <c r="W13" s="166"/>
      <c r="X13" s="166"/>
      <c r="Y13" s="175" t="s">
        <v>15</v>
      </c>
      <c r="Z13" s="166"/>
      <c r="AA13" s="166"/>
      <c r="AB13" s="166"/>
      <c r="AC13" s="166"/>
      <c r="AD13" s="166"/>
      <c r="AE13" s="176"/>
      <c r="AF13" s="165" t="s">
        <v>46</v>
      </c>
      <c r="AG13" s="166"/>
      <c r="AH13" s="166"/>
      <c r="AI13" s="166"/>
      <c r="AJ13" s="166"/>
      <c r="AK13" s="166"/>
      <c r="AL13" s="167"/>
      <c r="AM13" s="174" t="s">
        <v>14</v>
      </c>
      <c r="AN13" s="166"/>
      <c r="AO13" s="166"/>
      <c r="AP13" s="166"/>
      <c r="AQ13" s="166"/>
      <c r="AR13" s="166"/>
      <c r="AS13" s="166"/>
      <c r="AT13" s="175" t="s">
        <v>15</v>
      </c>
      <c r="AU13" s="166"/>
      <c r="AV13" s="166"/>
      <c r="AW13" s="166"/>
      <c r="AX13" s="166"/>
      <c r="AY13" s="166"/>
      <c r="AZ13" s="176"/>
      <c r="BA13" s="165" t="s">
        <v>46</v>
      </c>
      <c r="BB13" s="166"/>
      <c r="BC13" s="166"/>
      <c r="BD13" s="166"/>
      <c r="BE13" s="166"/>
      <c r="BF13" s="166"/>
      <c r="BG13" s="167"/>
      <c r="BH13" s="174" t="s">
        <v>14</v>
      </c>
      <c r="BI13" s="166"/>
      <c r="BJ13" s="166"/>
      <c r="BK13" s="166"/>
      <c r="BL13" s="166"/>
      <c r="BM13" s="166"/>
      <c r="BN13" s="166"/>
      <c r="BO13" s="175" t="s">
        <v>15</v>
      </c>
      <c r="BP13" s="166"/>
      <c r="BQ13" s="166"/>
      <c r="BR13" s="166"/>
      <c r="BS13" s="166"/>
      <c r="BT13" s="166"/>
      <c r="BU13" s="176"/>
      <c r="BV13" s="165" t="s">
        <v>46</v>
      </c>
      <c r="BW13" s="166"/>
      <c r="BX13" s="166"/>
      <c r="BY13" s="166"/>
      <c r="BZ13" s="166"/>
      <c r="CA13" s="166"/>
      <c r="CB13" s="167"/>
    </row>
    <row r="14" spans="1:80" s="6" customFormat="1" ht="24.75" customHeight="1">
      <c r="A14" s="150" t="s">
        <v>7</v>
      </c>
      <c r="B14" s="151"/>
      <c r="C14" s="152"/>
      <c r="D14" s="145" t="s">
        <v>47</v>
      </c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7"/>
      <c r="R14" s="148">
        <v>18</v>
      </c>
      <c r="S14" s="149"/>
      <c r="T14" s="149"/>
      <c r="U14" s="149"/>
      <c r="V14" s="149"/>
      <c r="W14" s="149"/>
      <c r="X14" s="149"/>
      <c r="Y14" s="149" t="s">
        <v>55</v>
      </c>
      <c r="Z14" s="149"/>
      <c r="AA14" s="149"/>
      <c r="AB14" s="149"/>
      <c r="AC14" s="149"/>
      <c r="AD14" s="149"/>
      <c r="AE14" s="149"/>
      <c r="AF14" s="149" t="s">
        <v>55</v>
      </c>
      <c r="AG14" s="149"/>
      <c r="AH14" s="149"/>
      <c r="AI14" s="149"/>
      <c r="AJ14" s="149"/>
      <c r="AK14" s="149"/>
      <c r="AL14" s="156"/>
      <c r="AM14" s="163">
        <v>116.4</v>
      </c>
      <c r="AN14" s="164"/>
      <c r="AO14" s="164"/>
      <c r="AP14" s="164"/>
      <c r="AQ14" s="164"/>
      <c r="AR14" s="164"/>
      <c r="AS14" s="164"/>
      <c r="AT14" s="149" t="s">
        <v>55</v>
      </c>
      <c r="AU14" s="149"/>
      <c r="AV14" s="149"/>
      <c r="AW14" s="149"/>
      <c r="AX14" s="149"/>
      <c r="AY14" s="149"/>
      <c r="AZ14" s="149"/>
      <c r="BA14" s="149" t="s">
        <v>55</v>
      </c>
      <c r="BB14" s="149"/>
      <c r="BC14" s="149"/>
      <c r="BD14" s="149"/>
      <c r="BE14" s="149"/>
      <c r="BF14" s="149"/>
      <c r="BG14" s="156"/>
      <c r="BH14" s="157">
        <v>347.607</v>
      </c>
      <c r="BI14" s="158"/>
      <c r="BJ14" s="158"/>
      <c r="BK14" s="158"/>
      <c r="BL14" s="158"/>
      <c r="BM14" s="158"/>
      <c r="BN14" s="158"/>
      <c r="BO14" s="158" t="s">
        <v>55</v>
      </c>
      <c r="BP14" s="158"/>
      <c r="BQ14" s="158"/>
      <c r="BR14" s="158"/>
      <c r="BS14" s="158"/>
      <c r="BT14" s="158"/>
      <c r="BU14" s="158"/>
      <c r="BV14" s="143" t="s">
        <v>55</v>
      </c>
      <c r="BW14" s="143"/>
      <c r="BX14" s="143"/>
      <c r="BY14" s="143"/>
      <c r="BZ14" s="143"/>
      <c r="CA14" s="143"/>
      <c r="CB14" s="144"/>
    </row>
    <row r="15" spans="1:80" s="6" customFormat="1" ht="38.25" customHeight="1" thickBot="1">
      <c r="A15" s="153"/>
      <c r="B15" s="154"/>
      <c r="C15" s="155"/>
      <c r="D15" s="140" t="s">
        <v>52</v>
      </c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1"/>
      <c r="R15" s="135">
        <v>7</v>
      </c>
      <c r="S15" s="134"/>
      <c r="T15" s="134"/>
      <c r="U15" s="134"/>
      <c r="V15" s="134"/>
      <c r="W15" s="134"/>
      <c r="X15" s="134"/>
      <c r="Y15" s="134" t="s">
        <v>55</v>
      </c>
      <c r="Z15" s="134"/>
      <c r="AA15" s="134"/>
      <c r="AB15" s="134"/>
      <c r="AC15" s="134"/>
      <c r="AD15" s="134"/>
      <c r="AE15" s="134"/>
      <c r="AF15" s="134" t="s">
        <v>55</v>
      </c>
      <c r="AG15" s="134"/>
      <c r="AH15" s="134"/>
      <c r="AI15" s="134"/>
      <c r="AJ15" s="134"/>
      <c r="AK15" s="134"/>
      <c r="AL15" s="136"/>
      <c r="AM15" s="135">
        <v>76</v>
      </c>
      <c r="AN15" s="134"/>
      <c r="AO15" s="134"/>
      <c r="AP15" s="134"/>
      <c r="AQ15" s="134"/>
      <c r="AR15" s="134"/>
      <c r="AS15" s="134"/>
      <c r="AT15" s="134" t="s">
        <v>55</v>
      </c>
      <c r="AU15" s="134"/>
      <c r="AV15" s="134"/>
      <c r="AW15" s="134"/>
      <c r="AX15" s="134"/>
      <c r="AY15" s="134"/>
      <c r="AZ15" s="134"/>
      <c r="BA15" s="134" t="s">
        <v>55</v>
      </c>
      <c r="BB15" s="134"/>
      <c r="BC15" s="134"/>
      <c r="BD15" s="134"/>
      <c r="BE15" s="134"/>
      <c r="BF15" s="134"/>
      <c r="BG15" s="136"/>
      <c r="BH15" s="161">
        <v>3.263</v>
      </c>
      <c r="BI15" s="162"/>
      <c r="BJ15" s="162"/>
      <c r="BK15" s="162"/>
      <c r="BL15" s="162"/>
      <c r="BM15" s="162"/>
      <c r="BN15" s="162"/>
      <c r="BO15" s="162" t="s">
        <v>55</v>
      </c>
      <c r="BP15" s="162"/>
      <c r="BQ15" s="162"/>
      <c r="BR15" s="162"/>
      <c r="BS15" s="162"/>
      <c r="BT15" s="162"/>
      <c r="BU15" s="162"/>
      <c r="BV15" s="138" t="s">
        <v>55</v>
      </c>
      <c r="BW15" s="138"/>
      <c r="BX15" s="138"/>
      <c r="BY15" s="138"/>
      <c r="BZ15" s="138"/>
      <c r="CA15" s="138"/>
      <c r="CB15" s="139"/>
    </row>
    <row r="16" spans="1:80" s="6" customFormat="1" ht="24.75" customHeight="1">
      <c r="A16" s="150" t="s">
        <v>8</v>
      </c>
      <c r="B16" s="151"/>
      <c r="C16" s="152"/>
      <c r="D16" s="159" t="s">
        <v>48</v>
      </c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60"/>
      <c r="R16" s="148" t="s">
        <v>55</v>
      </c>
      <c r="S16" s="149"/>
      <c r="T16" s="149"/>
      <c r="U16" s="149"/>
      <c r="V16" s="149"/>
      <c r="W16" s="149"/>
      <c r="X16" s="149"/>
      <c r="Y16" s="149" t="s">
        <v>55</v>
      </c>
      <c r="Z16" s="149"/>
      <c r="AA16" s="149"/>
      <c r="AB16" s="149"/>
      <c r="AC16" s="149"/>
      <c r="AD16" s="149"/>
      <c r="AE16" s="149"/>
      <c r="AF16" s="149" t="s">
        <v>55</v>
      </c>
      <c r="AG16" s="149"/>
      <c r="AH16" s="149"/>
      <c r="AI16" s="149"/>
      <c r="AJ16" s="149"/>
      <c r="AK16" s="149"/>
      <c r="AL16" s="156"/>
      <c r="AM16" s="148" t="s">
        <v>55</v>
      </c>
      <c r="AN16" s="149"/>
      <c r="AO16" s="149"/>
      <c r="AP16" s="149"/>
      <c r="AQ16" s="149"/>
      <c r="AR16" s="149"/>
      <c r="AS16" s="149"/>
      <c r="AT16" s="149" t="s">
        <v>55</v>
      </c>
      <c r="AU16" s="149"/>
      <c r="AV16" s="149"/>
      <c r="AW16" s="149"/>
      <c r="AX16" s="149"/>
      <c r="AY16" s="149"/>
      <c r="AZ16" s="149"/>
      <c r="BA16" s="149" t="s">
        <v>55</v>
      </c>
      <c r="BB16" s="149"/>
      <c r="BC16" s="149"/>
      <c r="BD16" s="149"/>
      <c r="BE16" s="149"/>
      <c r="BF16" s="149"/>
      <c r="BG16" s="156"/>
      <c r="BH16" s="157" t="s">
        <v>55</v>
      </c>
      <c r="BI16" s="158"/>
      <c r="BJ16" s="158"/>
      <c r="BK16" s="158"/>
      <c r="BL16" s="158"/>
      <c r="BM16" s="158"/>
      <c r="BN16" s="158"/>
      <c r="BO16" s="158" t="s">
        <v>55</v>
      </c>
      <c r="BP16" s="158"/>
      <c r="BQ16" s="158"/>
      <c r="BR16" s="158"/>
      <c r="BS16" s="158"/>
      <c r="BT16" s="158"/>
      <c r="BU16" s="158"/>
      <c r="BV16" s="143" t="s">
        <v>55</v>
      </c>
      <c r="BW16" s="143"/>
      <c r="BX16" s="143"/>
      <c r="BY16" s="143"/>
      <c r="BZ16" s="143"/>
      <c r="CA16" s="143"/>
      <c r="CB16" s="144"/>
    </row>
    <row r="17" spans="1:80" s="6" customFormat="1" ht="38.25" customHeight="1" thickBot="1">
      <c r="A17" s="153"/>
      <c r="B17" s="154"/>
      <c r="C17" s="155"/>
      <c r="D17" s="140" t="s">
        <v>54</v>
      </c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1"/>
      <c r="R17" s="135" t="s">
        <v>55</v>
      </c>
      <c r="S17" s="134"/>
      <c r="T17" s="134"/>
      <c r="U17" s="134"/>
      <c r="V17" s="134"/>
      <c r="W17" s="134"/>
      <c r="X17" s="134"/>
      <c r="Y17" s="134" t="s">
        <v>55</v>
      </c>
      <c r="Z17" s="134"/>
      <c r="AA17" s="134"/>
      <c r="AB17" s="134"/>
      <c r="AC17" s="134"/>
      <c r="AD17" s="134"/>
      <c r="AE17" s="134"/>
      <c r="AF17" s="134" t="s">
        <v>55</v>
      </c>
      <c r="AG17" s="134"/>
      <c r="AH17" s="134"/>
      <c r="AI17" s="134"/>
      <c r="AJ17" s="134"/>
      <c r="AK17" s="134"/>
      <c r="AL17" s="136"/>
      <c r="AM17" s="135" t="s">
        <v>55</v>
      </c>
      <c r="AN17" s="134"/>
      <c r="AO17" s="134"/>
      <c r="AP17" s="134"/>
      <c r="AQ17" s="134"/>
      <c r="AR17" s="134"/>
      <c r="AS17" s="134"/>
      <c r="AT17" s="134" t="s">
        <v>55</v>
      </c>
      <c r="AU17" s="134"/>
      <c r="AV17" s="134"/>
      <c r="AW17" s="134"/>
      <c r="AX17" s="134"/>
      <c r="AY17" s="134"/>
      <c r="AZ17" s="134"/>
      <c r="BA17" s="134" t="s">
        <v>55</v>
      </c>
      <c r="BB17" s="134"/>
      <c r="BC17" s="134"/>
      <c r="BD17" s="134"/>
      <c r="BE17" s="134"/>
      <c r="BF17" s="134"/>
      <c r="BG17" s="136"/>
      <c r="BH17" s="161" t="s">
        <v>55</v>
      </c>
      <c r="BI17" s="162"/>
      <c r="BJ17" s="162"/>
      <c r="BK17" s="162"/>
      <c r="BL17" s="162"/>
      <c r="BM17" s="162"/>
      <c r="BN17" s="162"/>
      <c r="BO17" s="162" t="s">
        <v>55</v>
      </c>
      <c r="BP17" s="162"/>
      <c r="BQ17" s="162"/>
      <c r="BR17" s="162"/>
      <c r="BS17" s="162"/>
      <c r="BT17" s="162"/>
      <c r="BU17" s="162"/>
      <c r="BV17" s="138" t="s">
        <v>55</v>
      </c>
      <c r="BW17" s="138"/>
      <c r="BX17" s="138"/>
      <c r="BY17" s="138"/>
      <c r="BZ17" s="138"/>
      <c r="CA17" s="138"/>
      <c r="CB17" s="139"/>
    </row>
    <row r="18" spans="1:80" s="6" customFormat="1" ht="24.75" customHeight="1">
      <c r="A18" s="150" t="s">
        <v>9</v>
      </c>
      <c r="B18" s="151"/>
      <c r="C18" s="152"/>
      <c r="D18" s="159" t="s">
        <v>49</v>
      </c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60"/>
      <c r="R18" s="148" t="s">
        <v>55</v>
      </c>
      <c r="S18" s="149"/>
      <c r="T18" s="149"/>
      <c r="U18" s="149"/>
      <c r="V18" s="149"/>
      <c r="W18" s="149"/>
      <c r="X18" s="149"/>
      <c r="Y18" s="149" t="s">
        <v>55</v>
      </c>
      <c r="Z18" s="149"/>
      <c r="AA18" s="149"/>
      <c r="AB18" s="149"/>
      <c r="AC18" s="149"/>
      <c r="AD18" s="149"/>
      <c r="AE18" s="149"/>
      <c r="AF18" s="149" t="s">
        <v>55</v>
      </c>
      <c r="AG18" s="149"/>
      <c r="AH18" s="149"/>
      <c r="AI18" s="149"/>
      <c r="AJ18" s="149"/>
      <c r="AK18" s="149"/>
      <c r="AL18" s="156"/>
      <c r="AM18" s="148" t="s">
        <v>55</v>
      </c>
      <c r="AN18" s="149"/>
      <c r="AO18" s="149"/>
      <c r="AP18" s="149"/>
      <c r="AQ18" s="149"/>
      <c r="AR18" s="149"/>
      <c r="AS18" s="149"/>
      <c r="AT18" s="149" t="s">
        <v>55</v>
      </c>
      <c r="AU18" s="149"/>
      <c r="AV18" s="149"/>
      <c r="AW18" s="149"/>
      <c r="AX18" s="149"/>
      <c r="AY18" s="149"/>
      <c r="AZ18" s="149"/>
      <c r="BA18" s="149" t="s">
        <v>55</v>
      </c>
      <c r="BB18" s="149"/>
      <c r="BC18" s="149"/>
      <c r="BD18" s="149"/>
      <c r="BE18" s="149"/>
      <c r="BF18" s="149"/>
      <c r="BG18" s="156"/>
      <c r="BH18" s="157" t="s">
        <v>55</v>
      </c>
      <c r="BI18" s="158"/>
      <c r="BJ18" s="158"/>
      <c r="BK18" s="158"/>
      <c r="BL18" s="158"/>
      <c r="BM18" s="158"/>
      <c r="BN18" s="158"/>
      <c r="BO18" s="158" t="s">
        <v>55</v>
      </c>
      <c r="BP18" s="158"/>
      <c r="BQ18" s="158"/>
      <c r="BR18" s="158"/>
      <c r="BS18" s="158"/>
      <c r="BT18" s="158"/>
      <c r="BU18" s="158"/>
      <c r="BV18" s="143" t="s">
        <v>55</v>
      </c>
      <c r="BW18" s="143"/>
      <c r="BX18" s="143"/>
      <c r="BY18" s="143"/>
      <c r="BZ18" s="143"/>
      <c r="CA18" s="143"/>
      <c r="CB18" s="144"/>
    </row>
    <row r="19" spans="1:80" s="6" customFormat="1" ht="38.25" customHeight="1" thickBot="1">
      <c r="A19" s="153"/>
      <c r="B19" s="154"/>
      <c r="C19" s="155"/>
      <c r="D19" s="140" t="s">
        <v>53</v>
      </c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1"/>
      <c r="R19" s="135" t="s">
        <v>55</v>
      </c>
      <c r="S19" s="134"/>
      <c r="T19" s="134"/>
      <c r="U19" s="134"/>
      <c r="V19" s="134"/>
      <c r="W19" s="134"/>
      <c r="X19" s="134"/>
      <c r="Y19" s="134" t="s">
        <v>55</v>
      </c>
      <c r="Z19" s="134"/>
      <c r="AA19" s="134"/>
      <c r="AB19" s="134"/>
      <c r="AC19" s="134"/>
      <c r="AD19" s="134"/>
      <c r="AE19" s="134"/>
      <c r="AF19" s="134" t="s">
        <v>55</v>
      </c>
      <c r="AG19" s="134"/>
      <c r="AH19" s="134"/>
      <c r="AI19" s="134"/>
      <c r="AJ19" s="134"/>
      <c r="AK19" s="134"/>
      <c r="AL19" s="136"/>
      <c r="AM19" s="135" t="s">
        <v>55</v>
      </c>
      <c r="AN19" s="134"/>
      <c r="AO19" s="134"/>
      <c r="AP19" s="134"/>
      <c r="AQ19" s="134"/>
      <c r="AR19" s="134"/>
      <c r="AS19" s="134"/>
      <c r="AT19" s="134" t="s">
        <v>55</v>
      </c>
      <c r="AU19" s="134"/>
      <c r="AV19" s="134"/>
      <c r="AW19" s="134"/>
      <c r="AX19" s="134"/>
      <c r="AY19" s="134"/>
      <c r="AZ19" s="134"/>
      <c r="BA19" s="134" t="s">
        <v>55</v>
      </c>
      <c r="BB19" s="134"/>
      <c r="BC19" s="134"/>
      <c r="BD19" s="134"/>
      <c r="BE19" s="134"/>
      <c r="BF19" s="134"/>
      <c r="BG19" s="136"/>
      <c r="BH19" s="161" t="s">
        <v>55</v>
      </c>
      <c r="BI19" s="162"/>
      <c r="BJ19" s="162"/>
      <c r="BK19" s="162"/>
      <c r="BL19" s="162"/>
      <c r="BM19" s="162"/>
      <c r="BN19" s="162"/>
      <c r="BO19" s="162" t="s">
        <v>55</v>
      </c>
      <c r="BP19" s="162"/>
      <c r="BQ19" s="162"/>
      <c r="BR19" s="162"/>
      <c r="BS19" s="162"/>
      <c r="BT19" s="162"/>
      <c r="BU19" s="162"/>
      <c r="BV19" s="138" t="s">
        <v>55</v>
      </c>
      <c r="BW19" s="138"/>
      <c r="BX19" s="138"/>
      <c r="BY19" s="138"/>
      <c r="BZ19" s="138"/>
      <c r="CA19" s="138"/>
      <c r="CB19" s="139"/>
    </row>
    <row r="20" spans="1:80" s="6" customFormat="1" ht="24.75" customHeight="1">
      <c r="A20" s="150" t="s">
        <v>22</v>
      </c>
      <c r="B20" s="151"/>
      <c r="C20" s="152"/>
      <c r="D20" s="159" t="s">
        <v>50</v>
      </c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60"/>
      <c r="R20" s="148" t="s">
        <v>55</v>
      </c>
      <c r="S20" s="149"/>
      <c r="T20" s="149"/>
      <c r="U20" s="149"/>
      <c r="V20" s="149"/>
      <c r="W20" s="149"/>
      <c r="X20" s="149"/>
      <c r="Y20" s="149" t="s">
        <v>55</v>
      </c>
      <c r="Z20" s="149"/>
      <c r="AA20" s="149"/>
      <c r="AB20" s="149"/>
      <c r="AC20" s="149"/>
      <c r="AD20" s="149"/>
      <c r="AE20" s="149"/>
      <c r="AF20" s="149" t="s">
        <v>55</v>
      </c>
      <c r="AG20" s="149"/>
      <c r="AH20" s="149"/>
      <c r="AI20" s="149"/>
      <c r="AJ20" s="149"/>
      <c r="AK20" s="149"/>
      <c r="AL20" s="156"/>
      <c r="AM20" s="148" t="s">
        <v>55</v>
      </c>
      <c r="AN20" s="149"/>
      <c r="AO20" s="149"/>
      <c r="AP20" s="149"/>
      <c r="AQ20" s="149"/>
      <c r="AR20" s="149"/>
      <c r="AS20" s="149"/>
      <c r="AT20" s="149" t="s">
        <v>55</v>
      </c>
      <c r="AU20" s="149"/>
      <c r="AV20" s="149"/>
      <c r="AW20" s="149"/>
      <c r="AX20" s="149"/>
      <c r="AY20" s="149"/>
      <c r="AZ20" s="149"/>
      <c r="BA20" s="149" t="s">
        <v>55</v>
      </c>
      <c r="BB20" s="149"/>
      <c r="BC20" s="149"/>
      <c r="BD20" s="149"/>
      <c r="BE20" s="149"/>
      <c r="BF20" s="149"/>
      <c r="BG20" s="156"/>
      <c r="BH20" s="157" t="s">
        <v>55</v>
      </c>
      <c r="BI20" s="158"/>
      <c r="BJ20" s="158"/>
      <c r="BK20" s="158"/>
      <c r="BL20" s="158"/>
      <c r="BM20" s="158"/>
      <c r="BN20" s="158"/>
      <c r="BO20" s="158" t="s">
        <v>55</v>
      </c>
      <c r="BP20" s="158"/>
      <c r="BQ20" s="158"/>
      <c r="BR20" s="158"/>
      <c r="BS20" s="158"/>
      <c r="BT20" s="158"/>
      <c r="BU20" s="158"/>
      <c r="BV20" s="143" t="s">
        <v>55</v>
      </c>
      <c r="BW20" s="143"/>
      <c r="BX20" s="143"/>
      <c r="BY20" s="143"/>
      <c r="BZ20" s="143"/>
      <c r="CA20" s="143"/>
      <c r="CB20" s="144"/>
    </row>
    <row r="21" spans="1:80" s="6" customFormat="1" ht="38.25" customHeight="1" thickBot="1">
      <c r="A21" s="153"/>
      <c r="B21" s="154"/>
      <c r="C21" s="155"/>
      <c r="D21" s="140" t="s">
        <v>53</v>
      </c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1"/>
      <c r="R21" s="135" t="s">
        <v>55</v>
      </c>
      <c r="S21" s="134"/>
      <c r="T21" s="134"/>
      <c r="U21" s="134"/>
      <c r="V21" s="134"/>
      <c r="W21" s="134"/>
      <c r="X21" s="134"/>
      <c r="Y21" s="134" t="s">
        <v>55</v>
      </c>
      <c r="Z21" s="134"/>
      <c r="AA21" s="134"/>
      <c r="AB21" s="134"/>
      <c r="AC21" s="134"/>
      <c r="AD21" s="134"/>
      <c r="AE21" s="134"/>
      <c r="AF21" s="134" t="s">
        <v>55</v>
      </c>
      <c r="AG21" s="134"/>
      <c r="AH21" s="134"/>
      <c r="AI21" s="134"/>
      <c r="AJ21" s="134"/>
      <c r="AK21" s="134"/>
      <c r="AL21" s="136"/>
      <c r="AM21" s="135" t="s">
        <v>55</v>
      </c>
      <c r="AN21" s="134"/>
      <c r="AO21" s="134"/>
      <c r="AP21" s="134"/>
      <c r="AQ21" s="134"/>
      <c r="AR21" s="134"/>
      <c r="AS21" s="134"/>
      <c r="AT21" s="134" t="s">
        <v>55</v>
      </c>
      <c r="AU21" s="134"/>
      <c r="AV21" s="134"/>
      <c r="AW21" s="134"/>
      <c r="AX21" s="134"/>
      <c r="AY21" s="134"/>
      <c r="AZ21" s="134"/>
      <c r="BA21" s="134" t="s">
        <v>55</v>
      </c>
      <c r="BB21" s="134"/>
      <c r="BC21" s="134"/>
      <c r="BD21" s="134"/>
      <c r="BE21" s="134"/>
      <c r="BF21" s="134"/>
      <c r="BG21" s="136"/>
      <c r="BH21" s="137" t="s">
        <v>55</v>
      </c>
      <c r="BI21" s="138"/>
      <c r="BJ21" s="138"/>
      <c r="BK21" s="138"/>
      <c r="BL21" s="138"/>
      <c r="BM21" s="138"/>
      <c r="BN21" s="138"/>
      <c r="BO21" s="138" t="s">
        <v>55</v>
      </c>
      <c r="BP21" s="138"/>
      <c r="BQ21" s="138"/>
      <c r="BR21" s="138"/>
      <c r="BS21" s="138"/>
      <c r="BT21" s="138"/>
      <c r="BU21" s="138"/>
      <c r="BV21" s="138" t="s">
        <v>55</v>
      </c>
      <c r="BW21" s="138"/>
      <c r="BX21" s="138"/>
      <c r="BY21" s="138"/>
      <c r="BZ21" s="138"/>
      <c r="CA21" s="138"/>
      <c r="CB21" s="139"/>
    </row>
    <row r="22" spans="1:80" s="6" customFormat="1" ht="24.75" customHeight="1">
      <c r="A22" s="150" t="s">
        <v>23</v>
      </c>
      <c r="B22" s="151"/>
      <c r="C22" s="152"/>
      <c r="D22" s="145" t="s">
        <v>51</v>
      </c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7"/>
      <c r="R22" s="148" t="s">
        <v>55</v>
      </c>
      <c r="S22" s="149"/>
      <c r="T22" s="149"/>
      <c r="U22" s="149"/>
      <c r="V22" s="149"/>
      <c r="W22" s="149"/>
      <c r="X22" s="149"/>
      <c r="Y22" s="149" t="s">
        <v>55</v>
      </c>
      <c r="Z22" s="149"/>
      <c r="AA22" s="149"/>
      <c r="AB22" s="149"/>
      <c r="AC22" s="149"/>
      <c r="AD22" s="149"/>
      <c r="AE22" s="149"/>
      <c r="AF22" s="149" t="s">
        <v>55</v>
      </c>
      <c r="AG22" s="149"/>
      <c r="AH22" s="149"/>
      <c r="AI22" s="149"/>
      <c r="AJ22" s="149"/>
      <c r="AK22" s="149"/>
      <c r="AL22" s="156"/>
      <c r="AM22" s="148" t="s">
        <v>55</v>
      </c>
      <c r="AN22" s="149"/>
      <c r="AO22" s="149"/>
      <c r="AP22" s="149"/>
      <c r="AQ22" s="149"/>
      <c r="AR22" s="149"/>
      <c r="AS22" s="149"/>
      <c r="AT22" s="149" t="s">
        <v>55</v>
      </c>
      <c r="AU22" s="149"/>
      <c r="AV22" s="149"/>
      <c r="AW22" s="149"/>
      <c r="AX22" s="149"/>
      <c r="AY22" s="149"/>
      <c r="AZ22" s="149"/>
      <c r="BA22" s="149" t="s">
        <v>55</v>
      </c>
      <c r="BB22" s="149"/>
      <c r="BC22" s="149"/>
      <c r="BD22" s="149"/>
      <c r="BE22" s="149"/>
      <c r="BF22" s="149"/>
      <c r="BG22" s="156"/>
      <c r="BH22" s="142" t="s">
        <v>55</v>
      </c>
      <c r="BI22" s="143"/>
      <c r="BJ22" s="143"/>
      <c r="BK22" s="143"/>
      <c r="BL22" s="143"/>
      <c r="BM22" s="143"/>
      <c r="BN22" s="143"/>
      <c r="BO22" s="143" t="s">
        <v>55</v>
      </c>
      <c r="BP22" s="143"/>
      <c r="BQ22" s="143"/>
      <c r="BR22" s="143"/>
      <c r="BS22" s="143"/>
      <c r="BT22" s="143"/>
      <c r="BU22" s="143"/>
      <c r="BV22" s="143" t="s">
        <v>55</v>
      </c>
      <c r="BW22" s="143"/>
      <c r="BX22" s="143"/>
      <c r="BY22" s="143"/>
      <c r="BZ22" s="143"/>
      <c r="CA22" s="143"/>
      <c r="CB22" s="144"/>
    </row>
    <row r="23" spans="1:80" s="6" customFormat="1" ht="24.75" customHeight="1" thickBot="1">
      <c r="A23" s="153"/>
      <c r="B23" s="154"/>
      <c r="C23" s="155"/>
      <c r="D23" s="140" t="s">
        <v>53</v>
      </c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1"/>
      <c r="R23" s="135" t="s">
        <v>55</v>
      </c>
      <c r="S23" s="134"/>
      <c r="T23" s="134"/>
      <c r="U23" s="134"/>
      <c r="V23" s="134"/>
      <c r="W23" s="134"/>
      <c r="X23" s="134"/>
      <c r="Y23" s="134" t="s">
        <v>55</v>
      </c>
      <c r="Z23" s="134"/>
      <c r="AA23" s="134"/>
      <c r="AB23" s="134"/>
      <c r="AC23" s="134"/>
      <c r="AD23" s="134"/>
      <c r="AE23" s="134"/>
      <c r="AF23" s="134" t="s">
        <v>55</v>
      </c>
      <c r="AG23" s="134"/>
      <c r="AH23" s="134"/>
      <c r="AI23" s="134"/>
      <c r="AJ23" s="134"/>
      <c r="AK23" s="134"/>
      <c r="AL23" s="136"/>
      <c r="AM23" s="135" t="s">
        <v>55</v>
      </c>
      <c r="AN23" s="134"/>
      <c r="AO23" s="134"/>
      <c r="AP23" s="134"/>
      <c r="AQ23" s="134"/>
      <c r="AR23" s="134"/>
      <c r="AS23" s="134"/>
      <c r="AT23" s="134" t="s">
        <v>55</v>
      </c>
      <c r="AU23" s="134"/>
      <c r="AV23" s="134"/>
      <c r="AW23" s="134"/>
      <c r="AX23" s="134"/>
      <c r="AY23" s="134"/>
      <c r="AZ23" s="134"/>
      <c r="BA23" s="134" t="s">
        <v>55</v>
      </c>
      <c r="BB23" s="134"/>
      <c r="BC23" s="134"/>
      <c r="BD23" s="134"/>
      <c r="BE23" s="134"/>
      <c r="BF23" s="134"/>
      <c r="BG23" s="136"/>
      <c r="BH23" s="137" t="s">
        <v>55</v>
      </c>
      <c r="BI23" s="138"/>
      <c r="BJ23" s="138"/>
      <c r="BK23" s="138"/>
      <c r="BL23" s="138"/>
      <c r="BM23" s="138"/>
      <c r="BN23" s="138"/>
      <c r="BO23" s="138" t="s">
        <v>55</v>
      </c>
      <c r="BP23" s="138"/>
      <c r="BQ23" s="138"/>
      <c r="BR23" s="138"/>
      <c r="BS23" s="138"/>
      <c r="BT23" s="138"/>
      <c r="BU23" s="138"/>
      <c r="BV23" s="138" t="s">
        <v>55</v>
      </c>
      <c r="BW23" s="138"/>
      <c r="BX23" s="138"/>
      <c r="BY23" s="138"/>
      <c r="BZ23" s="138"/>
      <c r="CA23" s="138"/>
      <c r="CB23" s="139"/>
    </row>
    <row r="24" spans="1:80" s="6" customFormat="1" ht="24.75" customHeight="1" thickBot="1">
      <c r="A24" s="128" t="s">
        <v>24</v>
      </c>
      <c r="B24" s="129"/>
      <c r="C24" s="129"/>
      <c r="D24" s="131" t="s">
        <v>29</v>
      </c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2"/>
      <c r="R24" s="133" t="s">
        <v>55</v>
      </c>
      <c r="S24" s="126"/>
      <c r="T24" s="126"/>
      <c r="U24" s="126"/>
      <c r="V24" s="126"/>
      <c r="W24" s="126"/>
      <c r="X24" s="126"/>
      <c r="Y24" s="126" t="s">
        <v>55</v>
      </c>
      <c r="Z24" s="126"/>
      <c r="AA24" s="126"/>
      <c r="AB24" s="126"/>
      <c r="AC24" s="126"/>
      <c r="AD24" s="126"/>
      <c r="AE24" s="126"/>
      <c r="AF24" s="126" t="s">
        <v>55</v>
      </c>
      <c r="AG24" s="126"/>
      <c r="AH24" s="126"/>
      <c r="AI24" s="126"/>
      <c r="AJ24" s="126"/>
      <c r="AK24" s="126"/>
      <c r="AL24" s="127"/>
      <c r="AM24" s="133" t="s">
        <v>55</v>
      </c>
      <c r="AN24" s="126"/>
      <c r="AO24" s="126"/>
      <c r="AP24" s="126"/>
      <c r="AQ24" s="126"/>
      <c r="AR24" s="126"/>
      <c r="AS24" s="126"/>
      <c r="AT24" s="126" t="s">
        <v>55</v>
      </c>
      <c r="AU24" s="126"/>
      <c r="AV24" s="126"/>
      <c r="AW24" s="126"/>
      <c r="AX24" s="126"/>
      <c r="AY24" s="126"/>
      <c r="AZ24" s="126"/>
      <c r="BA24" s="126" t="s">
        <v>55</v>
      </c>
      <c r="BB24" s="126"/>
      <c r="BC24" s="126"/>
      <c r="BD24" s="126"/>
      <c r="BE24" s="126"/>
      <c r="BF24" s="126"/>
      <c r="BG24" s="127"/>
      <c r="BH24" s="128" t="s">
        <v>55</v>
      </c>
      <c r="BI24" s="129"/>
      <c r="BJ24" s="129"/>
      <c r="BK24" s="129"/>
      <c r="BL24" s="129"/>
      <c r="BM24" s="129"/>
      <c r="BN24" s="129"/>
      <c r="BO24" s="129" t="s">
        <v>55</v>
      </c>
      <c r="BP24" s="129"/>
      <c r="BQ24" s="129"/>
      <c r="BR24" s="129"/>
      <c r="BS24" s="129"/>
      <c r="BT24" s="129"/>
      <c r="BU24" s="129"/>
      <c r="BV24" s="129" t="s">
        <v>55</v>
      </c>
      <c r="BW24" s="129"/>
      <c r="BX24" s="129"/>
      <c r="BY24" s="129"/>
      <c r="BZ24" s="129"/>
      <c r="CA24" s="129"/>
      <c r="CB24" s="130"/>
    </row>
    <row r="27" spans="1:18" ht="15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80" s="2" customFormat="1" ht="11.25">
      <c r="A28" s="125" t="s">
        <v>25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</row>
    <row r="29" spans="1:80" s="2" customFormat="1" ht="11.25">
      <c r="A29" s="125" t="s">
        <v>26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5"/>
      <c r="BT29" s="125"/>
      <c r="BU29" s="125"/>
      <c r="BV29" s="125"/>
      <c r="BW29" s="125"/>
      <c r="BX29" s="125"/>
      <c r="BY29" s="125"/>
      <c r="BZ29" s="125"/>
      <c r="CA29" s="125"/>
      <c r="CB29" s="125"/>
    </row>
    <row r="30" spans="1:80" s="2" customFormat="1" ht="11.25">
      <c r="A30" s="125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5"/>
      <c r="BD30" s="125"/>
      <c r="BE30" s="125"/>
      <c r="BF30" s="125"/>
      <c r="BG30" s="125"/>
      <c r="BH30" s="125"/>
      <c r="BI30" s="125"/>
      <c r="BJ30" s="125"/>
      <c r="BK30" s="125"/>
      <c r="BL30" s="125"/>
      <c r="BM30" s="125"/>
      <c r="BN30" s="125"/>
      <c r="BO30" s="125"/>
      <c r="BP30" s="125"/>
      <c r="BQ30" s="125"/>
      <c r="BR30" s="125"/>
      <c r="BS30" s="125"/>
      <c r="BT30" s="125"/>
      <c r="BU30" s="125"/>
      <c r="BV30" s="125"/>
      <c r="BW30" s="125"/>
      <c r="BX30" s="125"/>
      <c r="BY30" s="125"/>
      <c r="BZ30" s="125"/>
      <c r="CA30" s="125"/>
      <c r="CB30" s="125"/>
    </row>
    <row r="31" spans="1:80" s="2" customFormat="1" ht="11.25">
      <c r="A31" s="125"/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5"/>
      <c r="BL31" s="125"/>
      <c r="BM31" s="125"/>
      <c r="BN31" s="125"/>
      <c r="BO31" s="125"/>
      <c r="BP31" s="125"/>
      <c r="BQ31" s="125"/>
      <c r="BR31" s="125"/>
      <c r="BS31" s="125"/>
      <c r="BT31" s="125"/>
      <c r="BU31" s="125"/>
      <c r="BV31" s="125"/>
      <c r="BW31" s="125"/>
      <c r="BX31" s="125"/>
      <c r="BY31" s="125"/>
      <c r="BZ31" s="125"/>
      <c r="CA31" s="125"/>
      <c r="CB31" s="125"/>
    </row>
    <row r="32" spans="1:80" s="2" customFormat="1" ht="11.25">
      <c r="A32" s="125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5"/>
      <c r="BQ32" s="125"/>
      <c r="BR32" s="125"/>
      <c r="BS32" s="125"/>
      <c r="BT32" s="125"/>
      <c r="BU32" s="125"/>
      <c r="BV32" s="125"/>
      <c r="BW32" s="125"/>
      <c r="BX32" s="125"/>
      <c r="BY32" s="125"/>
      <c r="BZ32" s="125"/>
      <c r="CA32" s="125"/>
      <c r="CB32" s="125"/>
    </row>
    <row r="33" spans="1:80" s="2" customFormat="1" ht="11.25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  <c r="BM33" s="125"/>
      <c r="BN33" s="125"/>
      <c r="BO33" s="125"/>
      <c r="BP33" s="125"/>
      <c r="BQ33" s="125"/>
      <c r="BR33" s="125"/>
      <c r="BS33" s="125"/>
      <c r="BT33" s="125"/>
      <c r="BU33" s="125"/>
      <c r="BV33" s="125"/>
      <c r="BW33" s="125"/>
      <c r="BX33" s="125"/>
      <c r="BY33" s="125"/>
      <c r="BZ33" s="125"/>
      <c r="CA33" s="125"/>
      <c r="CB33" s="125"/>
    </row>
    <row r="34" spans="1:80" s="2" customFormat="1" ht="11.25">
      <c r="A34" s="125"/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25"/>
      <c r="BR34" s="125"/>
      <c r="BS34" s="125"/>
      <c r="BT34" s="125"/>
      <c r="BU34" s="125"/>
      <c r="BV34" s="125"/>
      <c r="BW34" s="125"/>
      <c r="BX34" s="125"/>
      <c r="BY34" s="125"/>
      <c r="BZ34" s="125"/>
      <c r="CA34" s="125"/>
      <c r="CB34" s="125"/>
    </row>
  </sheetData>
  <sheetProtection/>
  <mergeCells count="134">
    <mergeCell ref="A7:CB7"/>
    <mergeCell ref="A8:CB8"/>
    <mergeCell ref="A9:CB9"/>
    <mergeCell ref="R12:AL12"/>
    <mergeCell ref="AM12:BG12"/>
    <mergeCell ref="BH12:CB12"/>
    <mergeCell ref="BH13:BN13"/>
    <mergeCell ref="BO13:BU13"/>
    <mergeCell ref="BV13:CB13"/>
    <mergeCell ref="R13:X13"/>
    <mergeCell ref="Y13:AE13"/>
    <mergeCell ref="AF13:AL13"/>
    <mergeCell ref="AM13:AS13"/>
    <mergeCell ref="AT13:AZ13"/>
    <mergeCell ref="D14:Q14"/>
    <mergeCell ref="R14:X14"/>
    <mergeCell ref="Y14:AE14"/>
    <mergeCell ref="AF14:AL14"/>
    <mergeCell ref="AM14:AS14"/>
    <mergeCell ref="BA13:BG13"/>
    <mergeCell ref="A12:Q13"/>
    <mergeCell ref="A14:C15"/>
    <mergeCell ref="BO15:BU15"/>
    <mergeCell ref="BV15:CB15"/>
    <mergeCell ref="AT14:AZ14"/>
    <mergeCell ref="BA14:BG14"/>
    <mergeCell ref="BH14:BN14"/>
    <mergeCell ref="BO14:BU14"/>
    <mergeCell ref="BV14:CB14"/>
    <mergeCell ref="D16:Q16"/>
    <mergeCell ref="A16:C17"/>
    <mergeCell ref="AM15:AS15"/>
    <mergeCell ref="AT15:AZ15"/>
    <mergeCell ref="BA15:BG15"/>
    <mergeCell ref="BH15:BN15"/>
    <mergeCell ref="D15:Q15"/>
    <mergeCell ref="R15:X15"/>
    <mergeCell ref="Y15:AE15"/>
    <mergeCell ref="AF15:AL15"/>
    <mergeCell ref="R16:X16"/>
    <mergeCell ref="Y16:AE16"/>
    <mergeCell ref="AF16:AL16"/>
    <mergeCell ref="AM16:AS16"/>
    <mergeCell ref="AT16:AZ16"/>
    <mergeCell ref="BA16:BG16"/>
    <mergeCell ref="BA17:BG17"/>
    <mergeCell ref="BH17:BN17"/>
    <mergeCell ref="BO17:BU17"/>
    <mergeCell ref="BV17:CB17"/>
    <mergeCell ref="BH16:BN16"/>
    <mergeCell ref="BO16:BU16"/>
    <mergeCell ref="BV16:CB16"/>
    <mergeCell ref="AM18:AS18"/>
    <mergeCell ref="AT18:AZ18"/>
    <mergeCell ref="AT19:AZ19"/>
    <mergeCell ref="D18:Q18"/>
    <mergeCell ref="AM17:AS17"/>
    <mergeCell ref="AT17:AZ17"/>
    <mergeCell ref="D17:Q17"/>
    <mergeCell ref="R17:X17"/>
    <mergeCell ref="Y17:AE17"/>
    <mergeCell ref="AF17:AL17"/>
    <mergeCell ref="BA18:BG18"/>
    <mergeCell ref="D19:Q19"/>
    <mergeCell ref="R19:X19"/>
    <mergeCell ref="Y19:AE19"/>
    <mergeCell ref="A20:C21"/>
    <mergeCell ref="A18:C19"/>
    <mergeCell ref="AF19:AL19"/>
    <mergeCell ref="R18:X18"/>
    <mergeCell ref="Y18:AE18"/>
    <mergeCell ref="AF18:AL18"/>
    <mergeCell ref="BH19:BN19"/>
    <mergeCell ref="BO19:BU19"/>
    <mergeCell ref="BV19:CB19"/>
    <mergeCell ref="BH18:BN18"/>
    <mergeCell ref="BO18:BU18"/>
    <mergeCell ref="BV18:CB18"/>
    <mergeCell ref="AM20:AS20"/>
    <mergeCell ref="AT20:AZ20"/>
    <mergeCell ref="BA20:BG20"/>
    <mergeCell ref="D20:Q20"/>
    <mergeCell ref="AM19:AS19"/>
    <mergeCell ref="BA19:BG19"/>
    <mergeCell ref="BV21:CB21"/>
    <mergeCell ref="D21:Q21"/>
    <mergeCell ref="R21:X21"/>
    <mergeCell ref="Y21:AE21"/>
    <mergeCell ref="BH20:BN20"/>
    <mergeCell ref="BO20:BU20"/>
    <mergeCell ref="BV20:CB20"/>
    <mergeCell ref="R20:X20"/>
    <mergeCell ref="Y20:AE20"/>
    <mergeCell ref="AF20:AL20"/>
    <mergeCell ref="BH21:BN21"/>
    <mergeCell ref="AF21:AL21"/>
    <mergeCell ref="AM21:AS21"/>
    <mergeCell ref="AT22:AZ22"/>
    <mergeCell ref="BA22:BG22"/>
    <mergeCell ref="BO21:BU21"/>
    <mergeCell ref="A22:C23"/>
    <mergeCell ref="Y22:AE22"/>
    <mergeCell ref="AF22:AL22"/>
    <mergeCell ref="AM22:AS22"/>
    <mergeCell ref="AT21:AZ21"/>
    <mergeCell ref="BA21:BG21"/>
    <mergeCell ref="BA23:BG23"/>
    <mergeCell ref="BH23:BN23"/>
    <mergeCell ref="BO23:BU23"/>
    <mergeCell ref="BV23:CB23"/>
    <mergeCell ref="D23:Q23"/>
    <mergeCell ref="BH22:BN22"/>
    <mergeCell ref="BO22:BU22"/>
    <mergeCell ref="BV22:CB22"/>
    <mergeCell ref="D22:Q22"/>
    <mergeCell ref="R22:X22"/>
    <mergeCell ref="Y24:AE24"/>
    <mergeCell ref="AF24:AL24"/>
    <mergeCell ref="AM24:AS24"/>
    <mergeCell ref="AT23:AZ23"/>
    <mergeCell ref="R23:X23"/>
    <mergeCell ref="Y23:AE23"/>
    <mergeCell ref="AF23:AL23"/>
    <mergeCell ref="AM23:AS23"/>
    <mergeCell ref="A28:CB28"/>
    <mergeCell ref="A29:CB34"/>
    <mergeCell ref="AT24:AZ24"/>
    <mergeCell ref="BA24:BG24"/>
    <mergeCell ref="BH24:BN24"/>
    <mergeCell ref="BO24:BU24"/>
    <mergeCell ref="BV24:CB24"/>
    <mergeCell ref="A24:C24"/>
    <mergeCell ref="D24:Q24"/>
    <mergeCell ref="R24:X24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CB32"/>
  <sheetViews>
    <sheetView zoomScalePageLayoutView="0" workbookViewId="0" topLeftCell="A1">
      <selection activeCell="BK18" sqref="BK18:BS18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CB1" s="3" t="s">
        <v>27</v>
      </c>
    </row>
    <row r="2" s="2" customFormat="1" ht="11.25">
      <c r="CB2" s="3" t="s">
        <v>0</v>
      </c>
    </row>
    <row r="3" s="2" customFormat="1" ht="11.25">
      <c r="CB3" s="3" t="s">
        <v>1</v>
      </c>
    </row>
    <row r="4" s="2" customFormat="1" ht="11.25">
      <c r="CB4" s="3" t="s">
        <v>2</v>
      </c>
    </row>
    <row r="7" spans="1:80" ht="15.75">
      <c r="A7" s="177" t="s">
        <v>18</v>
      </c>
      <c r="B7" s="177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/>
      <c r="BL7" s="178"/>
      <c r="BM7" s="178"/>
      <c r="BN7" s="178"/>
      <c r="BO7" s="178"/>
      <c r="BP7" s="178"/>
      <c r="BQ7" s="178"/>
      <c r="BR7" s="178"/>
      <c r="BS7" s="178"/>
      <c r="BT7" s="178"/>
      <c r="BU7" s="178"/>
      <c r="BV7" s="178"/>
      <c r="BW7" s="178"/>
      <c r="BX7" s="178"/>
      <c r="BY7" s="178"/>
      <c r="BZ7" s="178"/>
      <c r="CA7" s="178"/>
      <c r="CB7" s="178"/>
    </row>
    <row r="8" spans="1:80" ht="15.75">
      <c r="A8" s="177" t="s">
        <v>28</v>
      </c>
      <c r="B8" s="177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8"/>
      <c r="BI8" s="178"/>
      <c r="BJ8" s="178"/>
      <c r="BK8" s="178"/>
      <c r="BL8" s="178"/>
      <c r="BM8" s="178"/>
      <c r="BN8" s="178"/>
      <c r="BO8" s="178"/>
      <c r="BP8" s="178"/>
      <c r="BQ8" s="178"/>
      <c r="BR8" s="178"/>
      <c r="BS8" s="178"/>
      <c r="BT8" s="178"/>
      <c r="BU8" s="178"/>
      <c r="BV8" s="178"/>
      <c r="BW8" s="178"/>
      <c r="BX8" s="178"/>
      <c r="BY8" s="178"/>
      <c r="BZ8" s="178"/>
      <c r="CA8" s="178"/>
      <c r="CB8" s="178"/>
    </row>
    <row r="10" ht="16.5" thickBot="1"/>
    <row r="11" spans="1:80" ht="30" customHeight="1">
      <c r="A11" s="180" t="s">
        <v>21</v>
      </c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2"/>
      <c r="AA11" s="168" t="s">
        <v>57</v>
      </c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79"/>
      <c r="BB11" s="168" t="s">
        <v>43</v>
      </c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79"/>
    </row>
    <row r="12" spans="1:80" ht="30" customHeight="1" thickBot="1">
      <c r="A12" s="183"/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5"/>
      <c r="AA12" s="174" t="s">
        <v>14</v>
      </c>
      <c r="AB12" s="166"/>
      <c r="AC12" s="166"/>
      <c r="AD12" s="166"/>
      <c r="AE12" s="166"/>
      <c r="AF12" s="166"/>
      <c r="AG12" s="166"/>
      <c r="AH12" s="166"/>
      <c r="AI12" s="176"/>
      <c r="AJ12" s="175" t="s">
        <v>15</v>
      </c>
      <c r="AK12" s="166"/>
      <c r="AL12" s="166"/>
      <c r="AM12" s="166"/>
      <c r="AN12" s="166"/>
      <c r="AO12" s="166"/>
      <c r="AP12" s="166"/>
      <c r="AQ12" s="166"/>
      <c r="AR12" s="176"/>
      <c r="AS12" s="192" t="s">
        <v>45</v>
      </c>
      <c r="AT12" s="165"/>
      <c r="AU12" s="165"/>
      <c r="AV12" s="165"/>
      <c r="AW12" s="165"/>
      <c r="AX12" s="165"/>
      <c r="AY12" s="165"/>
      <c r="AZ12" s="165"/>
      <c r="BA12" s="193"/>
      <c r="BB12" s="174" t="s">
        <v>14</v>
      </c>
      <c r="BC12" s="166"/>
      <c r="BD12" s="166"/>
      <c r="BE12" s="166"/>
      <c r="BF12" s="166"/>
      <c r="BG12" s="166"/>
      <c r="BH12" s="166"/>
      <c r="BI12" s="166"/>
      <c r="BJ12" s="176"/>
      <c r="BK12" s="175" t="s">
        <v>15</v>
      </c>
      <c r="BL12" s="166"/>
      <c r="BM12" s="166"/>
      <c r="BN12" s="166"/>
      <c r="BO12" s="166"/>
      <c r="BP12" s="166"/>
      <c r="BQ12" s="166"/>
      <c r="BR12" s="166"/>
      <c r="BS12" s="176"/>
      <c r="BT12" s="192" t="s">
        <v>45</v>
      </c>
      <c r="BU12" s="165"/>
      <c r="BV12" s="165"/>
      <c r="BW12" s="165"/>
      <c r="BX12" s="165"/>
      <c r="BY12" s="165"/>
      <c r="BZ12" s="165"/>
      <c r="CA12" s="165"/>
      <c r="CB12" s="193"/>
    </row>
    <row r="13" spans="1:80" ht="29.25" customHeight="1">
      <c r="A13" s="142" t="s">
        <v>7</v>
      </c>
      <c r="B13" s="143"/>
      <c r="C13" s="143"/>
      <c r="D13" s="186" t="s">
        <v>47</v>
      </c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7"/>
      <c r="AA13" s="148">
        <v>41</v>
      </c>
      <c r="AB13" s="149"/>
      <c r="AC13" s="149"/>
      <c r="AD13" s="149"/>
      <c r="AE13" s="149"/>
      <c r="AF13" s="149"/>
      <c r="AG13" s="149"/>
      <c r="AH13" s="149"/>
      <c r="AI13" s="149"/>
      <c r="AJ13" s="149" t="s">
        <v>55</v>
      </c>
      <c r="AK13" s="149"/>
      <c r="AL13" s="149"/>
      <c r="AM13" s="149"/>
      <c r="AN13" s="149"/>
      <c r="AO13" s="149"/>
      <c r="AP13" s="149"/>
      <c r="AQ13" s="149"/>
      <c r="AR13" s="149"/>
      <c r="AS13" s="149" t="s">
        <v>55</v>
      </c>
      <c r="AT13" s="149"/>
      <c r="AU13" s="149"/>
      <c r="AV13" s="149"/>
      <c r="AW13" s="149"/>
      <c r="AX13" s="149"/>
      <c r="AY13" s="149"/>
      <c r="AZ13" s="149"/>
      <c r="BA13" s="156"/>
      <c r="BB13" s="163">
        <v>289.9</v>
      </c>
      <c r="BC13" s="164"/>
      <c r="BD13" s="164"/>
      <c r="BE13" s="164"/>
      <c r="BF13" s="164"/>
      <c r="BG13" s="164"/>
      <c r="BH13" s="164"/>
      <c r="BI13" s="164"/>
      <c r="BJ13" s="164"/>
      <c r="BK13" s="149" t="s">
        <v>55</v>
      </c>
      <c r="BL13" s="149"/>
      <c r="BM13" s="149"/>
      <c r="BN13" s="149"/>
      <c r="BO13" s="149"/>
      <c r="BP13" s="149"/>
      <c r="BQ13" s="149"/>
      <c r="BR13" s="149"/>
      <c r="BS13" s="149"/>
      <c r="BT13" s="149" t="s">
        <v>55</v>
      </c>
      <c r="BU13" s="149"/>
      <c r="BV13" s="149"/>
      <c r="BW13" s="149"/>
      <c r="BX13" s="149"/>
      <c r="BY13" s="149"/>
      <c r="BZ13" s="149"/>
      <c r="CA13" s="149"/>
      <c r="CB13" s="156"/>
    </row>
    <row r="14" spans="1:80" ht="29.25" customHeight="1" thickBot="1">
      <c r="A14" s="137"/>
      <c r="B14" s="138"/>
      <c r="C14" s="138"/>
      <c r="D14" s="188" t="s">
        <v>52</v>
      </c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9"/>
      <c r="AA14" s="135">
        <v>16</v>
      </c>
      <c r="AB14" s="134"/>
      <c r="AC14" s="134"/>
      <c r="AD14" s="134"/>
      <c r="AE14" s="134"/>
      <c r="AF14" s="134"/>
      <c r="AG14" s="134"/>
      <c r="AH14" s="134"/>
      <c r="AI14" s="134"/>
      <c r="AJ14" s="134" t="s">
        <v>55</v>
      </c>
      <c r="AK14" s="134"/>
      <c r="AL14" s="134"/>
      <c r="AM14" s="134"/>
      <c r="AN14" s="134"/>
      <c r="AO14" s="134"/>
      <c r="AP14" s="134"/>
      <c r="AQ14" s="134"/>
      <c r="AR14" s="134"/>
      <c r="AS14" s="134" t="s">
        <v>55</v>
      </c>
      <c r="AT14" s="134"/>
      <c r="AU14" s="134"/>
      <c r="AV14" s="134"/>
      <c r="AW14" s="134"/>
      <c r="AX14" s="134"/>
      <c r="AY14" s="134"/>
      <c r="AZ14" s="134"/>
      <c r="BA14" s="136"/>
      <c r="BB14" s="135">
        <v>192</v>
      </c>
      <c r="BC14" s="134"/>
      <c r="BD14" s="134"/>
      <c r="BE14" s="134"/>
      <c r="BF14" s="134"/>
      <c r="BG14" s="134"/>
      <c r="BH14" s="134"/>
      <c r="BI14" s="134"/>
      <c r="BJ14" s="134"/>
      <c r="BK14" s="134" t="s">
        <v>55</v>
      </c>
      <c r="BL14" s="134"/>
      <c r="BM14" s="134"/>
      <c r="BN14" s="134"/>
      <c r="BO14" s="134"/>
      <c r="BP14" s="134"/>
      <c r="BQ14" s="134"/>
      <c r="BR14" s="134"/>
      <c r="BS14" s="134"/>
      <c r="BT14" s="134" t="s">
        <v>55</v>
      </c>
      <c r="BU14" s="134"/>
      <c r="BV14" s="134"/>
      <c r="BW14" s="134"/>
      <c r="BX14" s="134"/>
      <c r="BY14" s="134"/>
      <c r="BZ14" s="134"/>
      <c r="CA14" s="134"/>
      <c r="CB14" s="136"/>
    </row>
    <row r="15" spans="1:80" ht="29.25" customHeight="1">
      <c r="A15" s="142" t="s">
        <v>8</v>
      </c>
      <c r="B15" s="143"/>
      <c r="C15" s="143"/>
      <c r="D15" s="186" t="s">
        <v>48</v>
      </c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7"/>
      <c r="AA15" s="148">
        <v>9</v>
      </c>
      <c r="AB15" s="149"/>
      <c r="AC15" s="149"/>
      <c r="AD15" s="149"/>
      <c r="AE15" s="149"/>
      <c r="AF15" s="149"/>
      <c r="AG15" s="149"/>
      <c r="AH15" s="149"/>
      <c r="AI15" s="149"/>
      <c r="AJ15" s="149" t="s">
        <v>55</v>
      </c>
      <c r="AK15" s="149"/>
      <c r="AL15" s="149"/>
      <c r="AM15" s="149"/>
      <c r="AN15" s="149"/>
      <c r="AO15" s="149"/>
      <c r="AP15" s="149"/>
      <c r="AQ15" s="149"/>
      <c r="AR15" s="149"/>
      <c r="AS15" s="149" t="s">
        <v>55</v>
      </c>
      <c r="AT15" s="149"/>
      <c r="AU15" s="149"/>
      <c r="AV15" s="149"/>
      <c r="AW15" s="149"/>
      <c r="AX15" s="149"/>
      <c r="AY15" s="149"/>
      <c r="AZ15" s="149"/>
      <c r="BA15" s="156"/>
      <c r="BB15" s="148">
        <v>741</v>
      </c>
      <c r="BC15" s="149"/>
      <c r="BD15" s="149"/>
      <c r="BE15" s="149"/>
      <c r="BF15" s="149"/>
      <c r="BG15" s="149"/>
      <c r="BH15" s="149"/>
      <c r="BI15" s="149"/>
      <c r="BJ15" s="149"/>
      <c r="BK15" s="149" t="s">
        <v>55</v>
      </c>
      <c r="BL15" s="149"/>
      <c r="BM15" s="149"/>
      <c r="BN15" s="149"/>
      <c r="BO15" s="149"/>
      <c r="BP15" s="149"/>
      <c r="BQ15" s="149"/>
      <c r="BR15" s="149"/>
      <c r="BS15" s="149"/>
      <c r="BT15" s="149" t="s">
        <v>55</v>
      </c>
      <c r="BU15" s="149"/>
      <c r="BV15" s="149"/>
      <c r="BW15" s="149"/>
      <c r="BX15" s="149"/>
      <c r="BY15" s="149"/>
      <c r="BZ15" s="149"/>
      <c r="CA15" s="149"/>
      <c r="CB15" s="156"/>
    </row>
    <row r="16" spans="1:80" ht="29.25" customHeight="1" thickBot="1">
      <c r="A16" s="137"/>
      <c r="B16" s="138"/>
      <c r="C16" s="138"/>
      <c r="D16" s="188" t="s">
        <v>54</v>
      </c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9"/>
      <c r="AA16" s="135" t="s">
        <v>55</v>
      </c>
      <c r="AB16" s="134"/>
      <c r="AC16" s="134"/>
      <c r="AD16" s="134"/>
      <c r="AE16" s="134"/>
      <c r="AF16" s="134"/>
      <c r="AG16" s="134"/>
      <c r="AH16" s="134"/>
      <c r="AI16" s="134"/>
      <c r="AJ16" s="134" t="s">
        <v>55</v>
      </c>
      <c r="AK16" s="134"/>
      <c r="AL16" s="134"/>
      <c r="AM16" s="134"/>
      <c r="AN16" s="134"/>
      <c r="AO16" s="134"/>
      <c r="AP16" s="134"/>
      <c r="AQ16" s="134"/>
      <c r="AR16" s="134"/>
      <c r="AS16" s="134" t="s">
        <v>55</v>
      </c>
      <c r="AT16" s="134"/>
      <c r="AU16" s="134"/>
      <c r="AV16" s="134"/>
      <c r="AW16" s="134"/>
      <c r="AX16" s="134"/>
      <c r="AY16" s="134"/>
      <c r="AZ16" s="134"/>
      <c r="BA16" s="136"/>
      <c r="BB16" s="135" t="s">
        <v>55</v>
      </c>
      <c r="BC16" s="134"/>
      <c r="BD16" s="134"/>
      <c r="BE16" s="134"/>
      <c r="BF16" s="134"/>
      <c r="BG16" s="134"/>
      <c r="BH16" s="134"/>
      <c r="BI16" s="134"/>
      <c r="BJ16" s="134"/>
      <c r="BK16" s="134" t="s">
        <v>55</v>
      </c>
      <c r="BL16" s="134"/>
      <c r="BM16" s="134"/>
      <c r="BN16" s="134"/>
      <c r="BO16" s="134"/>
      <c r="BP16" s="134"/>
      <c r="BQ16" s="134"/>
      <c r="BR16" s="134"/>
      <c r="BS16" s="134"/>
      <c r="BT16" s="134" t="s">
        <v>55</v>
      </c>
      <c r="BU16" s="134"/>
      <c r="BV16" s="134"/>
      <c r="BW16" s="134"/>
      <c r="BX16" s="134"/>
      <c r="BY16" s="134"/>
      <c r="BZ16" s="134"/>
      <c r="CA16" s="134"/>
      <c r="CB16" s="136"/>
    </row>
    <row r="17" spans="1:80" ht="29.25" customHeight="1">
      <c r="A17" s="142" t="s">
        <v>9</v>
      </c>
      <c r="B17" s="143"/>
      <c r="C17" s="143"/>
      <c r="D17" s="186" t="s">
        <v>49</v>
      </c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7"/>
      <c r="AA17" s="148" t="s">
        <v>55</v>
      </c>
      <c r="AB17" s="149"/>
      <c r="AC17" s="149"/>
      <c r="AD17" s="149"/>
      <c r="AE17" s="149"/>
      <c r="AF17" s="149"/>
      <c r="AG17" s="149"/>
      <c r="AH17" s="149"/>
      <c r="AI17" s="149"/>
      <c r="AJ17" s="149" t="s">
        <v>55</v>
      </c>
      <c r="AK17" s="149"/>
      <c r="AL17" s="149"/>
      <c r="AM17" s="149"/>
      <c r="AN17" s="149"/>
      <c r="AO17" s="149"/>
      <c r="AP17" s="149"/>
      <c r="AQ17" s="149"/>
      <c r="AR17" s="149"/>
      <c r="AS17" s="149" t="s">
        <v>55</v>
      </c>
      <c r="AT17" s="149"/>
      <c r="AU17" s="149"/>
      <c r="AV17" s="149"/>
      <c r="AW17" s="149"/>
      <c r="AX17" s="149"/>
      <c r="AY17" s="149"/>
      <c r="AZ17" s="149"/>
      <c r="BA17" s="156"/>
      <c r="BB17" s="148" t="s">
        <v>55</v>
      </c>
      <c r="BC17" s="149"/>
      <c r="BD17" s="149"/>
      <c r="BE17" s="149"/>
      <c r="BF17" s="149"/>
      <c r="BG17" s="149"/>
      <c r="BH17" s="149"/>
      <c r="BI17" s="149"/>
      <c r="BJ17" s="149"/>
      <c r="BK17" s="149" t="s">
        <v>55</v>
      </c>
      <c r="BL17" s="149"/>
      <c r="BM17" s="149"/>
      <c r="BN17" s="149"/>
      <c r="BO17" s="149"/>
      <c r="BP17" s="149"/>
      <c r="BQ17" s="149"/>
      <c r="BR17" s="149"/>
      <c r="BS17" s="149"/>
      <c r="BT17" s="149" t="s">
        <v>55</v>
      </c>
      <c r="BU17" s="149"/>
      <c r="BV17" s="149"/>
      <c r="BW17" s="149"/>
      <c r="BX17" s="149"/>
      <c r="BY17" s="149"/>
      <c r="BZ17" s="149"/>
      <c r="CA17" s="149"/>
      <c r="CB17" s="156"/>
    </row>
    <row r="18" spans="1:80" ht="29.25" customHeight="1" thickBot="1">
      <c r="A18" s="137"/>
      <c r="B18" s="138"/>
      <c r="C18" s="138"/>
      <c r="D18" s="188" t="s">
        <v>53</v>
      </c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9"/>
      <c r="AA18" s="135" t="s">
        <v>55</v>
      </c>
      <c r="AB18" s="134"/>
      <c r="AC18" s="134"/>
      <c r="AD18" s="134"/>
      <c r="AE18" s="134"/>
      <c r="AF18" s="134"/>
      <c r="AG18" s="134"/>
      <c r="AH18" s="134"/>
      <c r="AI18" s="134"/>
      <c r="AJ18" s="134" t="s">
        <v>55</v>
      </c>
      <c r="AK18" s="134"/>
      <c r="AL18" s="134"/>
      <c r="AM18" s="134"/>
      <c r="AN18" s="134"/>
      <c r="AO18" s="134"/>
      <c r="AP18" s="134"/>
      <c r="AQ18" s="134"/>
      <c r="AR18" s="134"/>
      <c r="AS18" s="134" t="s">
        <v>55</v>
      </c>
      <c r="AT18" s="134"/>
      <c r="AU18" s="134"/>
      <c r="AV18" s="134"/>
      <c r="AW18" s="134"/>
      <c r="AX18" s="134"/>
      <c r="AY18" s="134"/>
      <c r="AZ18" s="134"/>
      <c r="BA18" s="136"/>
      <c r="BB18" s="135" t="s">
        <v>55</v>
      </c>
      <c r="BC18" s="134"/>
      <c r="BD18" s="134"/>
      <c r="BE18" s="134"/>
      <c r="BF18" s="134"/>
      <c r="BG18" s="134"/>
      <c r="BH18" s="134"/>
      <c r="BI18" s="134"/>
      <c r="BJ18" s="134"/>
      <c r="BK18" s="134" t="s">
        <v>55</v>
      </c>
      <c r="BL18" s="134"/>
      <c r="BM18" s="134"/>
      <c r="BN18" s="134"/>
      <c r="BO18" s="134"/>
      <c r="BP18" s="134"/>
      <c r="BQ18" s="134"/>
      <c r="BR18" s="134"/>
      <c r="BS18" s="134"/>
      <c r="BT18" s="134" t="s">
        <v>55</v>
      </c>
      <c r="BU18" s="134"/>
      <c r="BV18" s="134"/>
      <c r="BW18" s="134"/>
      <c r="BX18" s="134"/>
      <c r="BY18" s="134"/>
      <c r="BZ18" s="134"/>
      <c r="CA18" s="134"/>
      <c r="CB18" s="136"/>
    </row>
    <row r="19" spans="1:80" ht="29.25" customHeight="1">
      <c r="A19" s="142" t="s">
        <v>22</v>
      </c>
      <c r="B19" s="143"/>
      <c r="C19" s="143"/>
      <c r="D19" s="186" t="s">
        <v>56</v>
      </c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7"/>
      <c r="AA19" s="148" t="s">
        <v>55</v>
      </c>
      <c r="AB19" s="149"/>
      <c r="AC19" s="149"/>
      <c r="AD19" s="149"/>
      <c r="AE19" s="149"/>
      <c r="AF19" s="149"/>
      <c r="AG19" s="149"/>
      <c r="AH19" s="149"/>
      <c r="AI19" s="149"/>
      <c r="AJ19" s="149">
        <v>1</v>
      </c>
      <c r="AK19" s="149"/>
      <c r="AL19" s="149"/>
      <c r="AM19" s="149"/>
      <c r="AN19" s="149"/>
      <c r="AO19" s="149"/>
      <c r="AP19" s="149"/>
      <c r="AQ19" s="149"/>
      <c r="AR19" s="149"/>
      <c r="AS19" s="149" t="s">
        <v>55</v>
      </c>
      <c r="AT19" s="149"/>
      <c r="AU19" s="149"/>
      <c r="AV19" s="149"/>
      <c r="AW19" s="149"/>
      <c r="AX19" s="149"/>
      <c r="AY19" s="149"/>
      <c r="AZ19" s="149"/>
      <c r="BA19" s="156"/>
      <c r="BB19" s="148" t="s">
        <v>55</v>
      </c>
      <c r="BC19" s="149"/>
      <c r="BD19" s="149"/>
      <c r="BE19" s="149"/>
      <c r="BF19" s="149"/>
      <c r="BG19" s="149"/>
      <c r="BH19" s="149"/>
      <c r="BI19" s="149"/>
      <c r="BJ19" s="149"/>
      <c r="BK19" s="149">
        <v>1000</v>
      </c>
      <c r="BL19" s="149"/>
      <c r="BM19" s="149"/>
      <c r="BN19" s="149"/>
      <c r="BO19" s="149"/>
      <c r="BP19" s="149"/>
      <c r="BQ19" s="149"/>
      <c r="BR19" s="149"/>
      <c r="BS19" s="149"/>
      <c r="BT19" s="149" t="s">
        <v>55</v>
      </c>
      <c r="BU19" s="149"/>
      <c r="BV19" s="149"/>
      <c r="BW19" s="149"/>
      <c r="BX19" s="149"/>
      <c r="BY19" s="149"/>
      <c r="BZ19" s="149"/>
      <c r="CA19" s="149"/>
      <c r="CB19" s="156"/>
    </row>
    <row r="20" spans="1:80" ht="29.25" customHeight="1" thickBot="1">
      <c r="A20" s="137"/>
      <c r="B20" s="138"/>
      <c r="C20" s="138"/>
      <c r="D20" s="188" t="s">
        <v>53</v>
      </c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9"/>
      <c r="AA20" s="135" t="s">
        <v>55</v>
      </c>
      <c r="AB20" s="134"/>
      <c r="AC20" s="134"/>
      <c r="AD20" s="134"/>
      <c r="AE20" s="134"/>
      <c r="AF20" s="134"/>
      <c r="AG20" s="134"/>
      <c r="AH20" s="134"/>
      <c r="AI20" s="134"/>
      <c r="AJ20" s="134" t="s">
        <v>55</v>
      </c>
      <c r="AK20" s="134"/>
      <c r="AL20" s="134"/>
      <c r="AM20" s="134"/>
      <c r="AN20" s="134"/>
      <c r="AO20" s="134"/>
      <c r="AP20" s="134"/>
      <c r="AQ20" s="134"/>
      <c r="AR20" s="134"/>
      <c r="AS20" s="134" t="s">
        <v>55</v>
      </c>
      <c r="AT20" s="134"/>
      <c r="AU20" s="134"/>
      <c r="AV20" s="134"/>
      <c r="AW20" s="134"/>
      <c r="AX20" s="134"/>
      <c r="AY20" s="134"/>
      <c r="AZ20" s="134"/>
      <c r="BA20" s="136"/>
      <c r="BB20" s="135" t="s">
        <v>55</v>
      </c>
      <c r="BC20" s="134"/>
      <c r="BD20" s="134"/>
      <c r="BE20" s="134"/>
      <c r="BF20" s="134"/>
      <c r="BG20" s="134"/>
      <c r="BH20" s="134"/>
      <c r="BI20" s="134"/>
      <c r="BJ20" s="134"/>
      <c r="BK20" s="134" t="s">
        <v>55</v>
      </c>
      <c r="BL20" s="134"/>
      <c r="BM20" s="134"/>
      <c r="BN20" s="134"/>
      <c r="BO20" s="134"/>
      <c r="BP20" s="134"/>
      <c r="BQ20" s="134"/>
      <c r="BR20" s="134"/>
      <c r="BS20" s="134"/>
      <c r="BT20" s="134" t="s">
        <v>55</v>
      </c>
      <c r="BU20" s="134"/>
      <c r="BV20" s="134"/>
      <c r="BW20" s="134"/>
      <c r="BX20" s="134"/>
      <c r="BY20" s="134"/>
      <c r="BZ20" s="134"/>
      <c r="CA20" s="134"/>
      <c r="CB20" s="136"/>
    </row>
    <row r="21" spans="1:80" ht="29.25" customHeight="1">
      <c r="A21" s="142" t="s">
        <v>23</v>
      </c>
      <c r="B21" s="143"/>
      <c r="C21" s="143"/>
      <c r="D21" s="186" t="s">
        <v>51</v>
      </c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7"/>
      <c r="AA21" s="148" t="s">
        <v>55</v>
      </c>
      <c r="AB21" s="149"/>
      <c r="AC21" s="149"/>
      <c r="AD21" s="149"/>
      <c r="AE21" s="149"/>
      <c r="AF21" s="149"/>
      <c r="AG21" s="149"/>
      <c r="AH21" s="149"/>
      <c r="AI21" s="149"/>
      <c r="AJ21" s="149" t="s">
        <v>55</v>
      </c>
      <c r="AK21" s="149"/>
      <c r="AL21" s="149"/>
      <c r="AM21" s="149"/>
      <c r="AN21" s="149"/>
      <c r="AO21" s="149"/>
      <c r="AP21" s="149"/>
      <c r="AQ21" s="149"/>
      <c r="AR21" s="149"/>
      <c r="AS21" s="149" t="s">
        <v>55</v>
      </c>
      <c r="AT21" s="149"/>
      <c r="AU21" s="149"/>
      <c r="AV21" s="149"/>
      <c r="AW21" s="149"/>
      <c r="AX21" s="149"/>
      <c r="AY21" s="149"/>
      <c r="AZ21" s="149"/>
      <c r="BA21" s="156"/>
      <c r="BB21" s="148" t="s">
        <v>55</v>
      </c>
      <c r="BC21" s="149"/>
      <c r="BD21" s="149"/>
      <c r="BE21" s="149"/>
      <c r="BF21" s="149"/>
      <c r="BG21" s="149"/>
      <c r="BH21" s="149"/>
      <c r="BI21" s="149"/>
      <c r="BJ21" s="149"/>
      <c r="BK21" s="149" t="s">
        <v>55</v>
      </c>
      <c r="BL21" s="149"/>
      <c r="BM21" s="149"/>
      <c r="BN21" s="149"/>
      <c r="BO21" s="149"/>
      <c r="BP21" s="149"/>
      <c r="BQ21" s="149"/>
      <c r="BR21" s="149"/>
      <c r="BS21" s="149"/>
      <c r="BT21" s="149" t="s">
        <v>55</v>
      </c>
      <c r="BU21" s="149"/>
      <c r="BV21" s="149"/>
      <c r="BW21" s="149"/>
      <c r="BX21" s="149"/>
      <c r="BY21" s="149"/>
      <c r="BZ21" s="149"/>
      <c r="CA21" s="149"/>
      <c r="CB21" s="156"/>
    </row>
    <row r="22" spans="1:80" ht="29.25" customHeight="1" thickBot="1">
      <c r="A22" s="137"/>
      <c r="B22" s="138"/>
      <c r="C22" s="138"/>
      <c r="D22" s="188" t="s">
        <v>53</v>
      </c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9"/>
      <c r="AA22" s="135" t="s">
        <v>55</v>
      </c>
      <c r="AB22" s="134"/>
      <c r="AC22" s="134"/>
      <c r="AD22" s="134"/>
      <c r="AE22" s="134"/>
      <c r="AF22" s="134"/>
      <c r="AG22" s="134"/>
      <c r="AH22" s="134"/>
      <c r="AI22" s="134"/>
      <c r="AJ22" s="134" t="s">
        <v>55</v>
      </c>
      <c r="AK22" s="134"/>
      <c r="AL22" s="134"/>
      <c r="AM22" s="134"/>
      <c r="AN22" s="134"/>
      <c r="AO22" s="134"/>
      <c r="AP22" s="134"/>
      <c r="AQ22" s="134"/>
      <c r="AR22" s="134"/>
      <c r="AS22" s="134" t="s">
        <v>55</v>
      </c>
      <c r="AT22" s="134"/>
      <c r="AU22" s="134"/>
      <c r="AV22" s="134"/>
      <c r="AW22" s="134"/>
      <c r="AX22" s="134"/>
      <c r="AY22" s="134"/>
      <c r="AZ22" s="134"/>
      <c r="BA22" s="136"/>
      <c r="BB22" s="135" t="s">
        <v>55</v>
      </c>
      <c r="BC22" s="134"/>
      <c r="BD22" s="134"/>
      <c r="BE22" s="134"/>
      <c r="BF22" s="134"/>
      <c r="BG22" s="134"/>
      <c r="BH22" s="134"/>
      <c r="BI22" s="134"/>
      <c r="BJ22" s="134"/>
      <c r="BK22" s="134" t="s">
        <v>55</v>
      </c>
      <c r="BL22" s="134"/>
      <c r="BM22" s="134"/>
      <c r="BN22" s="134"/>
      <c r="BO22" s="134"/>
      <c r="BP22" s="134"/>
      <c r="BQ22" s="134"/>
      <c r="BR22" s="134"/>
      <c r="BS22" s="134"/>
      <c r="BT22" s="134" t="s">
        <v>55</v>
      </c>
      <c r="BU22" s="134"/>
      <c r="BV22" s="134"/>
      <c r="BW22" s="134"/>
      <c r="BX22" s="134"/>
      <c r="BY22" s="134"/>
      <c r="BZ22" s="134"/>
      <c r="CA22" s="134"/>
      <c r="CB22" s="136"/>
    </row>
    <row r="23" spans="1:80" ht="29.25" customHeight="1" thickBot="1">
      <c r="A23" s="128" t="s">
        <v>24</v>
      </c>
      <c r="B23" s="129"/>
      <c r="C23" s="129"/>
      <c r="D23" s="190" t="s">
        <v>29</v>
      </c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1"/>
      <c r="AA23" s="133" t="s">
        <v>55</v>
      </c>
      <c r="AB23" s="126"/>
      <c r="AC23" s="126"/>
      <c r="AD23" s="126"/>
      <c r="AE23" s="126"/>
      <c r="AF23" s="126"/>
      <c r="AG23" s="126"/>
      <c r="AH23" s="126"/>
      <c r="AI23" s="126"/>
      <c r="AJ23" s="126" t="s">
        <v>55</v>
      </c>
      <c r="AK23" s="126"/>
      <c r="AL23" s="126"/>
      <c r="AM23" s="126"/>
      <c r="AN23" s="126"/>
      <c r="AO23" s="126"/>
      <c r="AP23" s="126"/>
      <c r="AQ23" s="126"/>
      <c r="AR23" s="126"/>
      <c r="AS23" s="126" t="s">
        <v>55</v>
      </c>
      <c r="AT23" s="126"/>
      <c r="AU23" s="126"/>
      <c r="AV23" s="126"/>
      <c r="AW23" s="126"/>
      <c r="AX23" s="126"/>
      <c r="AY23" s="126"/>
      <c r="AZ23" s="126"/>
      <c r="BA23" s="127"/>
      <c r="BB23" s="133" t="s">
        <v>55</v>
      </c>
      <c r="BC23" s="126"/>
      <c r="BD23" s="126"/>
      <c r="BE23" s="126"/>
      <c r="BF23" s="126"/>
      <c r="BG23" s="126"/>
      <c r="BH23" s="126"/>
      <c r="BI23" s="126"/>
      <c r="BJ23" s="126"/>
      <c r="BK23" s="126" t="s">
        <v>55</v>
      </c>
      <c r="BL23" s="126"/>
      <c r="BM23" s="126"/>
      <c r="BN23" s="126"/>
      <c r="BO23" s="126"/>
      <c r="BP23" s="126"/>
      <c r="BQ23" s="126"/>
      <c r="BR23" s="126"/>
      <c r="BS23" s="126"/>
      <c r="BT23" s="126" t="s">
        <v>55</v>
      </c>
      <c r="BU23" s="126"/>
      <c r="BV23" s="126"/>
      <c r="BW23" s="126"/>
      <c r="BX23" s="126"/>
      <c r="BY23" s="126"/>
      <c r="BZ23" s="126"/>
      <c r="CA23" s="126"/>
      <c r="CB23" s="127"/>
    </row>
    <row r="25" spans="1:18" ht="15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80" s="2" customFormat="1" ht="11.25">
      <c r="A26" s="194" t="s">
        <v>25</v>
      </c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/>
      <c r="AZ26" s="194"/>
      <c r="BA26" s="194"/>
      <c r="BB26" s="194"/>
      <c r="BC26" s="194"/>
      <c r="BD26" s="194"/>
      <c r="BE26" s="194"/>
      <c r="BF26" s="194"/>
      <c r="BG26" s="194"/>
      <c r="BH26" s="194"/>
      <c r="BI26" s="194"/>
      <c r="BJ26" s="194"/>
      <c r="BK26" s="194"/>
      <c r="BL26" s="194"/>
      <c r="BM26" s="194"/>
      <c r="BN26" s="194"/>
      <c r="BO26" s="194"/>
      <c r="BP26" s="194"/>
      <c r="BQ26" s="194"/>
      <c r="BR26" s="194"/>
      <c r="BS26" s="194"/>
      <c r="BT26" s="194"/>
      <c r="BU26" s="194"/>
      <c r="BV26" s="194"/>
      <c r="BW26" s="194"/>
      <c r="BX26" s="194"/>
      <c r="BY26" s="194"/>
      <c r="BZ26" s="194"/>
      <c r="CA26" s="194"/>
      <c r="CB26" s="194"/>
    </row>
    <row r="27" spans="1:80" s="2" customFormat="1" ht="11.25">
      <c r="A27" s="125" t="s">
        <v>26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25"/>
      <c r="CB27" s="125"/>
    </row>
    <row r="28" spans="1:80" s="2" customFormat="1" ht="11.25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</row>
    <row r="29" spans="1:80" s="2" customFormat="1" ht="11.25">
      <c r="A29" s="125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5"/>
      <c r="BT29" s="125"/>
      <c r="BU29" s="125"/>
      <c r="BV29" s="125"/>
      <c r="BW29" s="125"/>
      <c r="BX29" s="125"/>
      <c r="BY29" s="125"/>
      <c r="BZ29" s="125"/>
      <c r="CA29" s="125"/>
      <c r="CB29" s="125"/>
    </row>
    <row r="30" spans="1:80" s="2" customFormat="1" ht="11.25">
      <c r="A30" s="125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5"/>
      <c r="BD30" s="125"/>
      <c r="BE30" s="125"/>
      <c r="BF30" s="125"/>
      <c r="BG30" s="125"/>
      <c r="BH30" s="125"/>
      <c r="BI30" s="125"/>
      <c r="BJ30" s="125"/>
      <c r="BK30" s="125"/>
      <c r="BL30" s="125"/>
      <c r="BM30" s="125"/>
      <c r="BN30" s="125"/>
      <c r="BO30" s="125"/>
      <c r="BP30" s="125"/>
      <c r="BQ30" s="125"/>
      <c r="BR30" s="125"/>
      <c r="BS30" s="125"/>
      <c r="BT30" s="125"/>
      <c r="BU30" s="125"/>
      <c r="BV30" s="125"/>
      <c r="BW30" s="125"/>
      <c r="BX30" s="125"/>
      <c r="BY30" s="125"/>
      <c r="BZ30" s="125"/>
      <c r="CA30" s="125"/>
      <c r="CB30" s="125"/>
    </row>
    <row r="31" spans="1:80" s="2" customFormat="1" ht="11.25">
      <c r="A31" s="125"/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5"/>
      <c r="BL31" s="125"/>
      <c r="BM31" s="125"/>
      <c r="BN31" s="125"/>
      <c r="BO31" s="125"/>
      <c r="BP31" s="125"/>
      <c r="BQ31" s="125"/>
      <c r="BR31" s="125"/>
      <c r="BS31" s="125"/>
      <c r="BT31" s="125"/>
      <c r="BU31" s="125"/>
      <c r="BV31" s="125"/>
      <c r="BW31" s="125"/>
      <c r="BX31" s="125"/>
      <c r="BY31" s="125"/>
      <c r="BZ31" s="125"/>
      <c r="CA31" s="125"/>
      <c r="CB31" s="125"/>
    </row>
    <row r="32" spans="1:80" s="2" customFormat="1" ht="11.25">
      <c r="A32" s="125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5"/>
      <c r="BQ32" s="125"/>
      <c r="BR32" s="125"/>
      <c r="BS32" s="125"/>
      <c r="BT32" s="125"/>
      <c r="BU32" s="125"/>
      <c r="BV32" s="125"/>
      <c r="BW32" s="125"/>
      <c r="BX32" s="125"/>
      <c r="BY32" s="125"/>
      <c r="BZ32" s="125"/>
      <c r="CA32" s="125"/>
      <c r="CB32" s="125"/>
    </row>
  </sheetData>
  <sheetProtection/>
  <mergeCells count="96">
    <mergeCell ref="A7:CB7"/>
    <mergeCell ref="A8:CB8"/>
    <mergeCell ref="BT22:CB22"/>
    <mergeCell ref="BK23:BS23"/>
    <mergeCell ref="BT23:CB23"/>
    <mergeCell ref="AA22:AI22"/>
    <mergeCell ref="AJ22:AR22"/>
    <mergeCell ref="AS22:BA22"/>
    <mergeCell ref="BB22:BJ22"/>
    <mergeCell ref="BK21:BS21"/>
    <mergeCell ref="BT21:CB21"/>
    <mergeCell ref="BB23:BJ23"/>
    <mergeCell ref="A21:C22"/>
    <mergeCell ref="A23:C23"/>
    <mergeCell ref="A27:CB32"/>
    <mergeCell ref="AS20:BA20"/>
    <mergeCell ref="BB20:BJ20"/>
    <mergeCell ref="BK20:BS20"/>
    <mergeCell ref="BT20:CB20"/>
    <mergeCell ref="BK22:BS22"/>
    <mergeCell ref="A26:CB26"/>
    <mergeCell ref="AA21:AI21"/>
    <mergeCell ref="AJ21:AR21"/>
    <mergeCell ref="AS21:BA21"/>
    <mergeCell ref="BB21:BJ21"/>
    <mergeCell ref="BT18:CB18"/>
    <mergeCell ref="AS19:BA19"/>
    <mergeCell ref="BB19:BJ19"/>
    <mergeCell ref="BK19:BS19"/>
    <mergeCell ref="BT19:CB19"/>
    <mergeCell ref="AS17:BA17"/>
    <mergeCell ref="BB17:BJ17"/>
    <mergeCell ref="BK17:BS17"/>
    <mergeCell ref="AS18:BA18"/>
    <mergeCell ref="BB18:BJ18"/>
    <mergeCell ref="BK14:BS14"/>
    <mergeCell ref="BT14:CB14"/>
    <mergeCell ref="BK15:BS15"/>
    <mergeCell ref="BT15:CB15"/>
    <mergeCell ref="BB16:BJ16"/>
    <mergeCell ref="BK16:BS16"/>
    <mergeCell ref="BB15:BJ15"/>
    <mergeCell ref="BT17:CB17"/>
    <mergeCell ref="BK18:BS18"/>
    <mergeCell ref="BT16:CB16"/>
    <mergeCell ref="AA14:AI14"/>
    <mergeCell ref="AJ14:AR14"/>
    <mergeCell ref="AS14:BA14"/>
    <mergeCell ref="BB14:BJ14"/>
    <mergeCell ref="AA15:AI15"/>
    <mergeCell ref="AJ15:AR15"/>
    <mergeCell ref="AS15:BA15"/>
    <mergeCell ref="AJ16:AR16"/>
    <mergeCell ref="AS16:BA16"/>
    <mergeCell ref="AA16:AI16"/>
    <mergeCell ref="BK12:BS12"/>
    <mergeCell ref="BT12:CB12"/>
    <mergeCell ref="AA13:AI13"/>
    <mergeCell ref="AJ13:AR13"/>
    <mergeCell ref="AS13:BA13"/>
    <mergeCell ref="BB13:BJ13"/>
    <mergeCell ref="BK13:BS13"/>
    <mergeCell ref="BT13:CB13"/>
    <mergeCell ref="AA11:BA11"/>
    <mergeCell ref="BB11:CB11"/>
    <mergeCell ref="AA12:AI12"/>
    <mergeCell ref="AJ12:AR12"/>
    <mergeCell ref="AS12:BA12"/>
    <mergeCell ref="BB12:BJ12"/>
    <mergeCell ref="D23:Z23"/>
    <mergeCell ref="AA23:AI23"/>
    <mergeCell ref="AJ23:AR23"/>
    <mergeCell ref="AS23:BA23"/>
    <mergeCell ref="A19:C20"/>
    <mergeCell ref="D20:Z20"/>
    <mergeCell ref="D21:Z21"/>
    <mergeCell ref="D22:Z22"/>
    <mergeCell ref="AA20:AI20"/>
    <mergeCell ref="AJ20:AR20"/>
    <mergeCell ref="AA17:AI17"/>
    <mergeCell ref="AA19:AI19"/>
    <mergeCell ref="AJ19:AR19"/>
    <mergeCell ref="D17:Z17"/>
    <mergeCell ref="D18:Z18"/>
    <mergeCell ref="AJ17:AR17"/>
    <mergeCell ref="AA18:AI18"/>
    <mergeCell ref="AJ18:AR18"/>
    <mergeCell ref="A11:Z12"/>
    <mergeCell ref="D13:Z13"/>
    <mergeCell ref="D14:Z14"/>
    <mergeCell ref="D15:Z15"/>
    <mergeCell ref="D16:Z16"/>
    <mergeCell ref="D19:Z19"/>
    <mergeCell ref="A15:C16"/>
    <mergeCell ref="A13:C14"/>
    <mergeCell ref="A17:C18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 mikhailova</dc:creator>
  <cp:keywords/>
  <dc:description/>
  <cp:lastModifiedBy>Светлана Чугунова</cp:lastModifiedBy>
  <cp:lastPrinted>2017-10-19T10:55:59Z</cp:lastPrinted>
  <dcterms:created xsi:type="dcterms:W3CDTF">2004-09-19T06:34:55Z</dcterms:created>
  <dcterms:modified xsi:type="dcterms:W3CDTF">2018-10-25T09:07:29Z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